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2023" sheetId="2" state="visible" r:id="rId3"/>
    <sheet name="2022" sheetId="3" state="visible" r:id="rId4"/>
    <sheet name="2021" sheetId="4" state="visible" r:id="rId5"/>
    <sheet name="2020" sheetId="5" state="visible" r:id="rId6"/>
    <sheet name="2019" sheetId="6" state="visible" r:id="rId7"/>
    <sheet name="2018" sheetId="7" state="visible" r:id="rId8"/>
    <sheet name="2017" sheetId="8" state="visible" r:id="rId9"/>
    <sheet name="2016" sheetId="9" state="visible" r:id="rId10"/>
    <sheet name="2015" sheetId="10" state="visible" r:id="rId11"/>
    <sheet name="2014" sheetId="11" state="visible" r:id="rId12"/>
    <sheet name="2013" sheetId="12" state="visible" r:id="rId13"/>
    <sheet name="2012" sheetId="13" state="visible" r:id="rId14"/>
    <sheet name="2011" sheetId="14" state="visible" r:id="rId15"/>
    <sheet name="2010" sheetId="15" state="visible" r:id="rId16"/>
    <sheet name="2009" sheetId="16" state="visible" r:id="rId17"/>
    <sheet name="2008" sheetId="17" state="visible" r:id="rId18"/>
    <sheet name="2007" sheetId="18" state="visible" r:id="rId19"/>
    <sheet name="2005" sheetId="19" state="visible" r:id="rId2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<sst xmlns="http://schemas.openxmlformats.org/spreadsheetml/2006/main" count="2300" uniqueCount="236">
  <si>
    <t xml:space="preserve">КВАЛИТЕТ ВАЗДУХА У 2024. ГОДИНИ</t>
  </si>
  <si>
    <t xml:space="preserve">Резултати контроле квалитета ваздуха (нивоа загађујућих материја)  извршене од стране Завода за јавно здравље Краљево</t>
  </si>
  <si>
    <t xml:space="preserve">Сумпордиоксид, чађ, азотдиоксид, PM 10  средње вредности у току 2024. г.</t>
  </si>
  <si>
    <t xml:space="preserve">средње месечне вредности</t>
  </si>
  <si>
    <t xml:space="preserve">Месец</t>
  </si>
  <si>
    <t xml:space="preserve">SO2 Гранична вредност (ГВ)  125 mg/m3</t>
  </si>
  <si>
    <t xml:space="preserve">  Максимално дозвољена вредност (МДВ)  50 µg/m3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</si>
  <si>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ГВ 85 µg/m3 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</si>
  <si>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ГВ 50 µg/m3    </t>
    </r>
  </si>
  <si>
    <r>
      <rPr>
        <sz val="10"/>
        <rFont val="Arial"/>
        <family val="2"/>
        <charset val="1"/>
      </rPr>
      <t xml:space="preserve">Садржај Pb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</si>
  <si>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Cd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</si>
  <si>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As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</si>
  <si>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Ni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</si>
  <si>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t xml:space="preserve">мерно место</t>
  </si>
  <si>
    <t xml:space="preserve">ЗЗЈЗ</t>
  </si>
  <si>
    <t xml:space="preserve">Пљакин шанац</t>
  </si>
  <si>
    <t xml:space="preserve">Скуштина града</t>
  </si>
  <si>
    <t xml:space="preserve">Рибница</t>
  </si>
  <si>
    <t xml:space="preserve">Полицијска управа</t>
  </si>
  <si>
    <t xml:space="preserve">I</t>
  </si>
  <si>
    <t xml:space="preserve">&lt;7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</si>
  <si>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</si>
  <si>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</si>
  <si>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</si>
  <si>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</si>
  <si>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</si>
  <si>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</si>
  <si>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/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</si>
  <si>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</si>
  <si>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</si>
  <si>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</si>
  <si>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</si>
  <si>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</si>
  <si>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Средња годишња вредност</t>
  </si>
  <si>
    <t xml:space="preserve">Медијана (C 50)</t>
  </si>
  <si>
    <t xml:space="preserve">Минимална вредност</t>
  </si>
  <si>
    <t xml:space="preserve">Максимална вредност</t>
  </si>
  <si>
    <t xml:space="preserve">Број дана &gt; ГВ</t>
  </si>
  <si>
    <r>
      <rPr>
        <sz val="10"/>
        <rFont val="Arial"/>
        <family val="2"/>
        <charset val="1"/>
      </rPr>
      <t xml:space="preserve">Одређивање концентрације SO</t>
    </r>
    <r>
      <rPr>
        <vertAlign val="subscript"/>
        <sz val="10"/>
        <rFont val="Arial"/>
        <family val="2"/>
        <charset val="1"/>
      </rPr>
      <t xml:space="preserve">2 - </t>
    </r>
    <r>
      <rPr>
        <sz val="10"/>
        <rFont val="Arial"/>
        <family val="2"/>
        <charset val="1"/>
      </rPr>
      <t xml:space="preserve">по методи JUS ISO 6767</t>
    </r>
  </si>
  <si>
    <t xml:space="preserve">Одређивање концентрације чађи - по методи VMK 019</t>
  </si>
  <si>
    <r>
      <rPr>
        <sz val="10"/>
        <rFont val="Arial"/>
        <family val="2"/>
        <charset val="1"/>
      </rPr>
      <t xml:space="preserve">Одређивање концентрације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по методи VMK 020</t>
    </r>
  </si>
  <si>
    <r>
      <rPr>
        <sz val="10"/>
        <rFont val="Arial"/>
        <family val="2"/>
        <charset val="1"/>
      </rPr>
      <t xml:space="preserve">Одређивање концентрације  PM</t>
    </r>
    <r>
      <rPr>
        <vertAlign val="subscript"/>
        <sz val="10"/>
        <rFont val="Arial"/>
        <family val="2"/>
        <charset val="1"/>
      </rPr>
      <t xml:space="preserve">10</t>
    </r>
    <r>
      <rPr>
        <sz val="10"/>
        <rFont val="Arial"/>
        <family val="2"/>
        <charset val="1"/>
      </rPr>
      <t xml:space="preserve"> - по методи SRPA EN 12341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</si>
  <si>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2024. године</t>
    </r>
  </si>
  <si>
    <t xml:space="preserve">Пекара Грдица</t>
  </si>
  <si>
    <t xml:space="preserve">Сијаће поље</t>
  </si>
  <si>
    <t xml:space="preserve"> </t>
  </si>
  <si>
    <t xml:space="preserve">Укупно</t>
  </si>
  <si>
    <t xml:space="preserve">Медијана</t>
  </si>
  <si>
    <r>
      <rPr>
        <b val="true"/>
        <sz val="10"/>
        <rFont val="Arial"/>
        <family val="2"/>
        <charset val="1"/>
      </rPr>
      <t xml:space="preserve">Граничне вредности имисије ГВИ за месец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/дан</t>
    </r>
  </si>
  <si>
    <r>
      <rPr>
        <b val="true"/>
        <sz val="10"/>
        <rFont val="Arial"/>
        <family val="2"/>
        <charset val="1"/>
      </rPr>
      <t xml:space="preserve">Граничне вредности имисије ГВИ за годину је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/дан</t>
    </r>
  </si>
  <si>
    <t xml:space="preserve">Одређивање концентрације таложних  материја по методи VMK 030</t>
  </si>
  <si>
    <t xml:space="preserve">КВАЛИТЕТ ВАЗДУХА У 2023. ГОДИНИ</t>
  </si>
  <si>
    <t xml:space="preserve">Резултати контроле квалитета ваздуха (нивоа загађујућих материја)  урађени од стране Завода за јавно здравље Краљево</t>
  </si>
  <si>
    <t xml:space="preserve">Сумпордиоксид, чађ, азотдиоксид, PM 10  средње вредности у току 2023.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</si>
  <si>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ГВ 85 µg/m3 ТВ 85  µg/m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</si>
  <si>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ГВ 50 µg/m3    ТВ 50 µg/m3</t>
    </r>
  </si>
  <si>
    <r>
      <rPr>
        <sz val="10"/>
        <rFont val="Arial"/>
        <family val="2"/>
        <charset val="1"/>
      </rPr>
      <t xml:space="preserve">Толерантна вредност(ТВ) 125 µg/m</t>
    </r>
    <r>
      <rPr>
        <vertAlign val="superscript"/>
        <sz val="10"/>
        <rFont val="Calibri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</si>
  <si>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  Максимално дозвољена вредност (МДВ)  50 µ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</si>
  <si>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СГ</t>
  </si>
  <si>
    <r>
      <rPr>
        <sz val="10"/>
        <rFont val="Arial"/>
        <family val="2"/>
        <charset val="1"/>
      </rPr>
      <t xml:space="preserve">Одређивање концентрације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по методиVMK 020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</si>
  <si>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2023. године</t>
    </r>
  </si>
  <si>
    <t xml:space="preserve">Скупштина града</t>
  </si>
  <si>
    <t xml:space="preserve">Женева</t>
  </si>
  <si>
    <t xml:space="preserve">Аутобуска станица</t>
  </si>
  <si>
    <t xml:space="preserve">КВАЛИТЕТ ВАЗДУХА У 2022. ГОДИНИ</t>
  </si>
  <si>
    <t xml:space="preserve">Сумпордиоксид, чађ, азотдиоксид, PM 10  средње вредности у току 2022. г.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</si>
  <si>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Гранична вредност (ГВ)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</si>
  <si>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Чађ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</si>
  <si>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     ГВ 50 µg/m3      ТВ 50 µg/m3</t>
    </r>
  </si>
  <si>
    <t xml:space="preserve">TВ 85 µg/m3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</si>
  <si>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2022. године</t>
    </r>
  </si>
  <si>
    <t xml:space="preserve">КВАЛИТЕТ ВАЗДУХА У 2021. ГОДИНИ</t>
  </si>
  <si>
    <t xml:space="preserve">Сумпордиоксид, чађ, азотдиоксид, PM 10  средње вредности у току 2021.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</si>
  <si>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   ГВ 85 µg/m3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</si>
  <si>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50 µg/m3</t>
    </r>
  </si>
  <si>
    <t xml:space="preserve">TV 89 µg/m3</t>
  </si>
  <si>
    <t xml:space="preserve">&lt;1</t>
  </si>
  <si>
    <t xml:space="preserve">Број дана &gt; ТВ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</si>
  <si>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2021. године</t>
    </r>
  </si>
  <si>
    <t xml:space="preserve">КВАЛИТЕТ ВАЗДУХА У 2020. ГОДИНИ</t>
  </si>
  <si>
    <t xml:space="preserve">Сумпордиоксид, чађ, азотдиоксид, PM 10  средње вредности у току 2020. г.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</si>
  <si>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2020. године</t>
    </r>
  </si>
  <si>
    <t xml:space="preserve">КВАЛИТЕТ ВАЗДУХА У 2019. ГОДИНИ</t>
  </si>
  <si>
    <t xml:space="preserve">Сумпордиоксид, чађ, азотдиоксид, PM 10  средње вредности у току 2019. г.</t>
  </si>
  <si>
    <t xml:space="preserve">TV 93 µg/m3</t>
  </si>
  <si>
    <t xml:space="preserve">&lt;5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</si>
  <si>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2019. године</t>
    </r>
  </si>
  <si>
    <t xml:space="preserve">89.09</t>
  </si>
  <si>
    <t xml:space="preserve">100.64</t>
  </si>
  <si>
    <t xml:space="preserve">КВАЛИТЕТ ВАЗДУХА У 2018. ГОДИНИ</t>
  </si>
  <si>
    <t xml:space="preserve">Сумпордиоксид, чађ, азотдиоксид, PM 10  средње вредности у току 2018.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</si>
  <si>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ГВ 85 µg/m3</t>
    </r>
  </si>
  <si>
    <t xml:space="preserve">TV 97 µg/m3</t>
  </si>
  <si>
    <t xml:space="preserve">&lt;2,8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</si>
  <si>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2018. године</t>
    </r>
  </si>
  <si>
    <t xml:space="preserve">g</t>
  </si>
  <si>
    <t xml:space="preserve">КВАЛИТЕТ ВАЗДУХА У 2017. ГОДИНИ</t>
  </si>
  <si>
    <t xml:space="preserve">Сумпордиоксид, чађ, азотдиоксид, PM 10  средње вредности у току 2017. г.</t>
  </si>
  <si>
    <t xml:space="preserve">TV 101 µg/m3</t>
  </si>
  <si>
    <t xml:space="preserve">&lt;2.14</t>
  </si>
  <si>
    <t xml:space="preserve">Укупно годишње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</si>
  <si>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2017. године</t>
    </r>
  </si>
  <si>
    <t xml:space="preserve">КВАЛИТЕТ ВАЗДУХА У 2016. ГОДИНИ</t>
  </si>
  <si>
    <t xml:space="preserve">Резултати контроле квалитета ваздуха и мерење имисије урађени од стране Завода за јавно здравље Краљево</t>
  </si>
  <si>
    <t xml:space="preserve">Сумпордиоксид, чађ, азотдиоксид, PM 10  средње вредности у току 2016. г.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</si>
  <si>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Гранична вредност (ГВ)       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</si>
  <si>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105 µg/m3</t>
  </si>
  <si>
    <t xml:space="preserve">0.688</t>
  </si>
  <si>
    <t xml:space="preserve">2.012</t>
  </si>
  <si>
    <t xml:space="preserve">2.529</t>
  </si>
  <si>
    <t xml:space="preserve">0.149</t>
  </si>
  <si>
    <t xml:space="preserve">5.181</t>
  </si>
  <si>
    <t xml:space="preserve">2.157</t>
  </si>
  <si>
    <t xml:space="preserve">0.531</t>
  </si>
  <si>
    <t xml:space="preserve">2.238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</si>
  <si>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2016. године</t>
    </r>
  </si>
  <si>
    <t xml:space="preserve">КВАЛИТЕТ ВАЗДУХА У 2015. ГОДИНИ</t>
  </si>
  <si>
    <t xml:space="preserve">Сумпордиоксид, чађ, азотдиоксид, PM 10  средње вредности у току 2015. г.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</si>
  <si>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55 µg/m3</t>
    </r>
  </si>
  <si>
    <t xml:space="preserve">TV 109 µg/m3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</si>
  <si>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2015. године</t>
    </r>
  </si>
  <si>
    <t xml:space="preserve">КВАЛИТЕТ ВАЗДУХА У 2014. ГОДИНИ</t>
  </si>
  <si>
    <t xml:space="preserve">Сумпордиоксид, чађ, азотдиоксид, PM 10, PM 2.5   средње вредности у току 2014. г.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</si>
  <si>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60 µg/m3</t>
    </r>
  </si>
  <si>
    <r>
      <rPr>
        <sz val="10"/>
        <rFont val="Arial"/>
        <family val="2"/>
        <charset val="1"/>
      </rPr>
      <t xml:space="preserve">PM</t>
    </r>
    <r>
      <rPr>
        <b val="true"/>
        <vertAlign val="subscript"/>
        <sz val="10"/>
        <rFont val="Arial"/>
        <family val="2"/>
        <charset val="1"/>
      </rPr>
      <t xml:space="preserve">2.5                                  </t>
    </r>
    <r>
      <rPr>
        <sz val="10"/>
        <rFont val="Arial"/>
        <family val="2"/>
        <charset val="1"/>
      </rPr>
      <t xml:space="preserve">суспендоване честице             ГВ 25 µg/m3                ТВ 28.58 µg/m3</t>
    </r>
  </si>
  <si>
    <t xml:space="preserve">TV 113 µg/m3</t>
  </si>
  <si>
    <r>
      <rPr>
        <sz val="10"/>
        <rFont val="Arial"/>
        <family val="2"/>
        <charset val="1"/>
      </rPr>
      <t xml:space="preserve">Одређивање концентрације PM</t>
    </r>
    <r>
      <rPr>
        <vertAlign val="subscript"/>
        <sz val="10"/>
        <rFont val="Arial"/>
        <family val="2"/>
        <charset val="1"/>
      </rPr>
      <t xml:space="preserve">2.5</t>
    </r>
    <r>
      <rPr>
        <sz val="10"/>
        <rFont val="Arial"/>
        <family val="2"/>
        <charset val="1"/>
      </rPr>
      <t xml:space="preserve"> - по методи SRPA EN 12341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</si>
  <si>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2014. године</t>
    </r>
  </si>
  <si>
    <t xml:space="preserve">U skladu sa Zakonom o zaštiti životne sredine (Sl.glasnik RS,135/04 i 36/09) i obavezama lokalne samouprave realizuju se aktivnosti praćenja stanja životne sredine za oblasti zaštite vode,vazduha i zaštite od buke</t>
  </si>
  <si>
    <t xml:space="preserve">KVALITET VAZDUHA  U 2013. GODINI</t>
  </si>
  <si>
    <t xml:space="preserve">Rezultati kontrole kvaliteta vazduha i merenje imisije uradjeni od strane  Zavoda za javno zdravlje Kraljevo</t>
  </si>
  <si>
    <t xml:space="preserve">Sumpordioksid, čađ, azotdioksid, PM 10 srednje vrednosti u toku 2013. g.</t>
  </si>
  <si>
    <t xml:space="preserve">Mesec</t>
  </si>
  <si>
    <t xml:space="preserve">srednje mesečne vrednosti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</si>
  <si>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Granična vrednost (GV)        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</si>
  <si>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Čađ</t>
  </si>
  <si>
    <t xml:space="preserve">NO2  GV 85 µg/m3</t>
  </si>
  <si>
    <t xml:space="preserve">PM 10 suspendovane materije             GV 50 µg/m3     TV 65 µg/m3</t>
  </si>
  <si>
    <t xml:space="preserve">Tolerantna vrednost (TV) 125 µg/m3</t>
  </si>
  <si>
    <r>
      <rPr>
        <sz val="10"/>
        <rFont val="Arial"/>
        <family val="2"/>
        <charset val="1"/>
      </rPr>
      <t xml:space="preserve">  Maksimalno dozvoljena vrednost (MDV)          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</si>
  <si>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117 µg/m3</t>
  </si>
  <si>
    <t xml:space="preserve">merno mesto</t>
  </si>
  <si>
    <t xml:space="preserve">ZZJZ</t>
  </si>
  <si>
    <t xml:space="preserve">Pljakin šanac</t>
  </si>
  <si>
    <t xml:space="preserve">SG</t>
  </si>
  <si>
    <t xml:space="preserve">Ribnica</t>
  </si>
  <si>
    <t xml:space="preserve">Policijska uprava</t>
  </si>
  <si>
    <t xml:space="preserve">&lt;0.604</t>
  </si>
  <si>
    <t xml:space="preserve">&lt;0.605</t>
  </si>
  <si>
    <t xml:space="preserve">Ukupno godišnje</t>
  </si>
  <si>
    <t xml:space="preserve">Srednja godišnja vrednost</t>
  </si>
  <si>
    <t xml:space="preserve">Medijana</t>
  </si>
  <si>
    <t xml:space="preserve">Minimalna vrednost</t>
  </si>
  <si>
    <t xml:space="preserve">Maksimalna vrednost</t>
  </si>
  <si>
    <t xml:space="preserve">Broj dana &gt; GV</t>
  </si>
  <si>
    <t xml:space="preserve">Broj dana &gt; TV</t>
  </si>
  <si>
    <r>
      <rPr>
        <sz val="10"/>
        <rFont val="Arial"/>
        <family val="0"/>
        <charset val="1"/>
      </rPr>
      <t xml:space="preserve">Određivanje koncentracije SO</t>
    </r>
    <r>
      <rPr>
        <vertAlign val="subscript"/>
        <sz val="10"/>
        <rFont val="Arial"/>
        <family val="2"/>
        <charset val="1"/>
      </rPr>
      <t xml:space="preserve">2 - </t>
    </r>
    <r>
      <rPr>
        <sz val="10"/>
        <rFont val="Arial"/>
        <family val="2"/>
        <charset val="1"/>
      </rPr>
      <t xml:space="preserve">po metodi JUS ISO 6767</t>
    </r>
  </si>
  <si>
    <t xml:space="preserve">Određivanje koncentracije čađi - po metodi VMK 019</t>
  </si>
  <si>
    <r>
      <rPr>
        <sz val="10"/>
        <rFont val="Arial"/>
        <family val="0"/>
        <charset val="1"/>
      </rPr>
      <t xml:space="preserve">Određivanje koncentracije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po metodi VMK 020</t>
    </r>
  </si>
  <si>
    <r>
      <rPr>
        <sz val="10"/>
        <rFont val="Arial"/>
        <family val="2"/>
        <charset val="1"/>
      </rPr>
      <t xml:space="preserve">Određivanje koncentracije PM</t>
    </r>
    <r>
      <rPr>
        <vertAlign val="subscript"/>
        <sz val="10"/>
        <rFont val="Arial"/>
        <family val="2"/>
        <charset val="1"/>
      </rPr>
      <t xml:space="preserve">10</t>
    </r>
    <r>
      <rPr>
        <sz val="10"/>
        <rFont val="Arial"/>
        <family val="2"/>
        <charset val="1"/>
      </rPr>
      <t xml:space="preserve"> - po metodi SRPA EN 12341</t>
    </r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</si>
  <si>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2013. godine</t>
    </r>
  </si>
  <si>
    <t xml:space="preserve">Skupština grada</t>
  </si>
  <si>
    <t xml:space="preserve">Ženeva</t>
  </si>
  <si>
    <t xml:space="preserve">Pekara Grdica</t>
  </si>
  <si>
    <t xml:space="preserve">Autobuska stanica</t>
  </si>
  <si>
    <t xml:space="preserve">Sijaće polje</t>
  </si>
  <si>
    <t xml:space="preserve">79.34</t>
  </si>
  <si>
    <t xml:space="preserve">Ukupno</t>
  </si>
  <si>
    <r>
      <rPr>
        <b val="true"/>
        <sz val="10"/>
        <rFont val="Arial"/>
        <family val="2"/>
        <charset val="1"/>
      </rPr>
      <t xml:space="preserve">Granične vrednosti imisije GVI za mesec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</si>
  <si>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r>
      <rPr>
        <b val="true"/>
        <sz val="10"/>
        <rFont val="Arial"/>
        <family val="2"/>
        <charset val="1"/>
      </rPr>
      <t xml:space="preserve">Granične vrednosti imisije GVI za godinu je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</si>
  <si>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t xml:space="preserve">Određivanje koncentracije taložnih materija po metodi VMK 030</t>
  </si>
  <si>
    <t xml:space="preserve">KVALITET VAZDUHA I MERENJE IMISIJE U 2012. GODINI</t>
  </si>
  <si>
    <t xml:space="preserve">Sumpordioksid, čađ, azotdioksid, PM 10 srednje vrednosti u toku 2012.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</si>
  <si>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Granična vrednost (GV)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</si>
  <si>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PM 10 suspendovane materije             GV 50 µg/m3     TV 75 µg/m3</t>
  </si>
  <si>
    <r>
      <rPr>
        <sz val="10"/>
        <rFont val="Arial"/>
        <family val="2"/>
        <charset val="1"/>
      </rPr>
      <t xml:space="preserve">  Maksimalno dozvoljena vrednost (MDV)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</si>
  <si>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125 µg/m3</t>
  </si>
  <si>
    <t xml:space="preserve">Plakin šanac</t>
  </si>
  <si>
    <t xml:space="preserve">&lt;1,417</t>
  </si>
  <si>
    <t xml:space="preserve">&lt;0,605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</si>
  <si>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2012. godine</t>
    </r>
  </si>
  <si>
    <t xml:space="preserve">89.37</t>
  </si>
  <si>
    <t xml:space="preserve">U skladu sa Zakonom o zaštiti životne sredine (Sl.glasnik RS,135/04) i obavezama lokalne samouprave realizuju se aktivnosti praćenja stanja životne sredine za oblasti zaštite vode,vazduha i zaštite od buke</t>
  </si>
  <si>
    <t xml:space="preserve">KVALITET VAZDUHA I MERENJE IMISIJE U 2011. GODINI</t>
  </si>
  <si>
    <t xml:space="preserve">Sumpordioksid, čađ, azotdioksid, PM 10 srednje vrednosti u toku 2011. g.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</si>
  <si>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 85 µg/m3</t>
    </r>
  </si>
  <si>
    <t xml:space="preserve">Magnohrom</t>
  </si>
  <si>
    <t xml:space="preserve">SO</t>
  </si>
  <si>
    <t xml:space="preserve">Narodni muzej</t>
  </si>
  <si>
    <t xml:space="preserve">&lt;0,596</t>
  </si>
  <si>
    <t xml:space="preserve">&lt;0.596</t>
  </si>
  <si>
    <t xml:space="preserve">&lt;1,397</t>
  </si>
  <si>
    <t xml:space="preserve">&lt;1,386</t>
  </si>
  <si>
    <t xml:space="preserve">&lt;0.601</t>
  </si>
  <si>
    <t xml:space="preserve">&lt;0,064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</si>
  <si>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2011. godine</t>
    </r>
  </si>
  <si>
    <t xml:space="preserve">Skupština opštine</t>
  </si>
  <si>
    <t xml:space="preserve">KVALITET VAZDUHA I MERENJE IMISIJE U 2010. GODINI</t>
  </si>
  <si>
    <t xml:space="preserve">Sumpordioksid, čađ, azotdioksid, srednje vrednosti u toku 2010.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</si>
  <si>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 GV 150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</si>
  <si>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Čađ   GV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</si>
  <si>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&lt;0,464</t>
  </si>
  <si>
    <t xml:space="preserve">&lt;0,466</t>
  </si>
  <si>
    <t xml:space="preserve">&lt;1,218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</si>
  <si>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2010. godine</t>
    </r>
  </si>
  <si>
    <r>
      <rPr>
        <b val="true"/>
        <sz val="10"/>
        <rFont val="Arial"/>
        <family val="2"/>
        <charset val="1"/>
      </rPr>
      <t xml:space="preserve">Granične vrednosti imisije GV za mesec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</si>
  <si>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r>
      <rPr>
        <b val="true"/>
        <sz val="10"/>
        <rFont val="Arial"/>
        <family val="2"/>
        <charset val="1"/>
      </rPr>
      <t xml:space="preserve">Granične vrednosti imisije GV za godinu je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</si>
  <si>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t xml:space="preserve">KVALITET VAZDUHA I MERENJE IMISIJE U 2009. GODINI</t>
  </si>
  <si>
    <t xml:space="preserve">Sumpordioksid, čađ, azotdioksid, srednje vrednosti u toku 2009.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</si>
  <si>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 GVI 150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</si>
  <si>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0"/>
        <charset val="1"/>
      </rPr>
      <t xml:space="preserve">Čađ   GVI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</si>
  <si>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GVI 85 µg/m3</t>
    </r>
  </si>
  <si>
    <t xml:space="preserve">Broj dana &gt; GVI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</si>
  <si>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2009. godine</t>
    </r>
  </si>
  <si>
    <t xml:space="preserve">KVALITET VAZDUHA I MERENJE IMISIJE U 2008. GODINI</t>
  </si>
  <si>
    <t xml:space="preserve">Sumpordioksid, čađ, azotdioksid, srednje vrednosti u toku 2008. g.</t>
  </si>
  <si>
    <r>
      <rPr>
        <sz val="10"/>
        <rFont val="Arial"/>
        <family val="2"/>
        <charset val="1"/>
      </rPr>
      <t xml:space="preserve">Čađ   GVI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</si>
  <si>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 85  µg/m3</t>
    </r>
  </si>
  <si>
    <t xml:space="preserve">&lt;0.390</t>
  </si>
  <si>
    <t xml:space="preserve">&lt;0.927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</si>
  <si>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2008. godine</t>
    </r>
  </si>
  <si>
    <t xml:space="preserve">KVALITET VAZDUHA I MERENJE IMISIJE U 2007. GODINI</t>
  </si>
  <si>
    <t xml:space="preserve">Rezultati kontrole kvaliteta vazduha i merenje imisije uradjeni od strane Zavoda za javno zdravlje Kraljevo</t>
  </si>
  <si>
    <t xml:space="preserve">Sumpordioksid i čađ, srednje vrednosti u toku 2007. g.</t>
  </si>
  <si>
    <r>
      <rPr>
        <sz val="10"/>
        <rFont val="Arial"/>
        <family val="0"/>
        <charset val="1"/>
      </rPr>
      <t xml:space="preserve">Određivanje koncentracije 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po metodi JUS ISO 6767</t>
    </r>
  </si>
  <si>
    <t xml:space="preserve">Određivanje koncentracije čađi po metodi VMK 019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</si>
  <si>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2007. godine</t>
    </r>
  </si>
  <si>
    <r>
      <rPr>
        <sz val="10"/>
        <rFont val="Arial"/>
        <family val="0"/>
        <charset val="1"/>
      </rPr>
      <t xml:space="preserve">U</t>
    </r>
    <r>
      <rPr>
        <i val="true"/>
        <sz val="10"/>
        <rFont val="Arial"/>
        <family val="2"/>
        <charset val="1"/>
      </rPr>
      <t xml:space="preserve"> skladu sa Zakonom o zaštiti životne sredine (Sl.glasnik RS,135/04) i obavezama lokalne samouprave realizuju se aktivnosti praćenja stanja životne sredine za oblasti zaštite vode,vazduha i zaštite od buke</t>
    </r>
  </si>
  <si>
    <t xml:space="preserve">KVALITET VAZDUHA I MERENJE IMISIJE U 2005. GODINI</t>
  </si>
  <si>
    <t xml:space="preserve">Sumpordioksid i čađ, srednje vrednosti u toku 2005.g.</t>
  </si>
  <si>
    <r>
      <rPr>
        <sz val="10"/>
        <rFont val="Arial"/>
        <family val="0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</si>
  <si>
    <t xml:space="preserve">Srednja dnevna vrednost</t>
  </si>
  <si>
    <r>
      <rPr>
        <b val="true"/>
        <sz val="10"/>
        <rFont val="Arial"/>
        <family val="2"/>
        <charset val="1"/>
      </rPr>
      <t xml:space="preserve">Srednje mesečne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2005. godine</t>
    </r>
  </si>
  <si>
    <t xml:space="preserve">Autotransport</t>
  </si>
  <si>
    <t xml:space="preserve">Pekarstvo</t>
  </si>
  <si>
    <t xml:space="preserve">Šumarska škola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</si>
</sst>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%"/>
    <numFmt numFmtId="166" formatCode="0.00"/>
    <numFmt numFmtId="167" formatCode="#,##0.00"/>
    <numFmt numFmtId="168" formatCode="General"/>
    <numFmt numFmtId="169" formatCode="#,##0.000"/>
    <numFmt numFmtId="170" formatCode="0.000"/>
    <numFmt numFmtId="171" formatCode="@"/>
    <numFmt numFmtId="172" formatCode="#,##0"/>
  </numFmts>
  <fonts count="2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Arial"/>
      <family val="0"/>
      <charset val="1"/>
    </font>
    <font>
      <sz val="10"/>
      <name val="Arial"/>
      <family val="2"/>
      <charset val="1"/>
    </font>
    <font>
      <vertAlign val="subscript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9211E"/>
      <name val="Arial"/>
      <family val="0"/>
      <charset val="1"/>
    </font>
    <font>
      <b val="true"/>
      <vertAlign val="superscript"/>
      <sz val="10"/>
      <name val="Arial"/>
      <family val="2"/>
      <charset val="1"/>
    </font>
    <font>
      <sz val="10"/>
      <name val="Arial"/>
      <family val="0"/>
      <charset val="238"/>
    </font>
    <font>
      <vertAlign val="superscript"/>
      <sz val="10"/>
      <name val="Calibri"/>
      <family val="2"/>
      <charset val="1"/>
    </font>
    <font>
      <vertAlign val="superscript"/>
      <sz val="10"/>
      <name val="Arial"/>
      <family val="2"/>
      <charset val="1"/>
    </font>
    <font>
      <sz val="10"/>
      <name val="Symbol"/>
      <family val="1"/>
      <charset val="2"/>
    </font>
    <font>
      <sz val="10"/>
      <color rgb="FFC9211E"/>
      <name val="Arial"/>
      <family val="2"/>
      <charset val="1"/>
    </font>
    <font>
      <sz val="10"/>
      <color rgb="FFFF0000"/>
      <name val="Arial"/>
      <family val="0"/>
      <charset val="1"/>
    </font>
    <font>
      <b val="true"/>
      <vertAlign val="subscript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6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247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E48" activeCellId="0" sqref="E48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16.81"/>
    <col collapsed="false" customWidth="true" hidden="false" outlineLevel="0" max="3" min="3" style="0" width="9.72"/>
    <col collapsed="false" customWidth="true" hidden="false" outlineLevel="0" max="7" min="7" style="0" width="13.75"/>
    <col collapsed="false" customWidth="true" hidden="false" outlineLevel="0" max="10" min="10" style="0" width="13.06"/>
    <col collapsed="false" customWidth="true" hidden="false" outlineLevel="0" max="11" min="11" style="0" width="12.6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customFormat="false" ht="26.85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" hidden="false" customHeight="false" outlineLevel="0" collapsed="false">
      <c r="A4" s="3"/>
      <c r="B4" s="3"/>
      <c r="C4" s="3"/>
      <c r="D4" s="3"/>
      <c r="E4" s="3"/>
      <c r="L4" s="3"/>
      <c r="M4" s="3"/>
      <c r="N4" s="3"/>
      <c r="O4" s="3"/>
      <c r="P4" s="3"/>
      <c r="Q4" s="3"/>
    </row>
    <row r="5" customFormat="false" ht="15" hidden="false" customHeight="false" outlineLevel="0" collapsed="false">
      <c r="A5" s="3"/>
      <c r="B5" s="3"/>
      <c r="C5" s="3"/>
      <c r="D5" s="3"/>
      <c r="E5" s="3"/>
      <c r="L5" s="3"/>
      <c r="M5" s="3"/>
      <c r="N5" s="3"/>
      <c r="O5" s="3"/>
      <c r="P5" s="3"/>
      <c r="Q5" s="3"/>
    </row>
    <row r="7" customFormat="false" ht="12.8" hidden="false" customHeight="false" outlineLevel="0" collapsed="false"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2.8" hidden="false" customHeight="false" outlineLevel="0" collapsed="false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2.8" hidden="false" customHeight="true" outlineLevel="0" collapsed="false">
      <c r="A9" s="7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10"/>
      <c r="R9" s="10"/>
      <c r="S9" s="10"/>
      <c r="T9" s="10"/>
    </row>
    <row r="10" customFormat="false" ht="46.25" hidden="false" customHeight="true" outlineLevel="0" collapsed="false">
      <c r="A10" s="8" t="s">
        <v>4</v>
      </c>
      <c r="B10" s="11" t="s">
        <v>5</v>
      </c>
      <c r="C10" s="11"/>
      <c r="D10" s="11"/>
      <c r="E10" s="11"/>
      <c r="F10" s="12" t="s">
        <v>6</v>
      </c>
      <c r="G10" s="12"/>
      <c r="H10" s="12"/>
      <c r="I10" s="12"/>
      <c r="J10" s="12" t="s">
        <v>7</v>
      </c>
      <c r="K10" s="13" t="s">
        <v>8</v>
      </c>
      <c r="L10" s="12" t="s">
        <v>9</v>
      </c>
      <c r="M10" s="12" t="s">
        <v>10</v>
      </c>
      <c r="N10" s="12" t="s">
        <v>11</v>
      </c>
      <c r="O10" s="12" t="s">
        <v>12</v>
      </c>
      <c r="P10" s="9"/>
      <c r="Q10" s="10"/>
      <c r="R10" s="10"/>
      <c r="S10" s="10"/>
      <c r="T10" s="10"/>
    </row>
    <row r="11" customFormat="false" ht="12.8" hidden="false" customHeight="false" outlineLevel="0" collapsed="false">
      <c r="A11" s="8"/>
      <c r="B11" s="11"/>
      <c r="C11" s="11"/>
      <c r="D11" s="11"/>
      <c r="E11" s="11"/>
      <c r="F11" s="12"/>
      <c r="G11" s="12"/>
      <c r="H11" s="12"/>
      <c r="I11" s="12"/>
      <c r="J11" s="12"/>
      <c r="K11" s="13"/>
      <c r="L11" s="12"/>
      <c r="M11" s="12"/>
      <c r="N11" s="12"/>
      <c r="O11" s="12"/>
      <c r="P11" s="14"/>
      <c r="Q11" s="14"/>
    </row>
    <row r="12" customFormat="false" ht="12.8" hidden="false" customHeight="false" outlineLevel="0" collapsed="false">
      <c r="A12" s="8"/>
      <c r="B12" s="8" t="s">
        <v>13</v>
      </c>
      <c r="C12" s="8"/>
      <c r="D12" s="8"/>
      <c r="E12" s="8"/>
      <c r="F12" s="8" t="s">
        <v>13</v>
      </c>
      <c r="G12" s="8"/>
      <c r="H12" s="8"/>
      <c r="I12" s="8"/>
      <c r="J12" s="15" t="s">
        <v>13</v>
      </c>
      <c r="K12" s="15" t="s">
        <v>13</v>
      </c>
      <c r="L12" s="15"/>
      <c r="M12" s="15"/>
      <c r="N12" s="15"/>
      <c r="O12" s="15"/>
      <c r="P12" s="14"/>
      <c r="Q12" s="14"/>
    </row>
    <row r="13" customFormat="false" ht="23.85" hidden="false" customHeight="false" outlineLevel="0" collapsed="false">
      <c r="A13" s="15"/>
      <c r="B13" s="15" t="s">
        <v>14</v>
      </c>
      <c r="C13" s="16" t="s">
        <v>15</v>
      </c>
      <c r="D13" s="16" t="s">
        <v>16</v>
      </c>
      <c r="E13" s="15" t="s">
        <v>17</v>
      </c>
      <c r="F13" s="15" t="s">
        <v>14</v>
      </c>
      <c r="G13" s="16" t="s">
        <v>15</v>
      </c>
      <c r="H13" s="16" t="s">
        <v>16</v>
      </c>
      <c r="I13" s="15" t="s">
        <v>17</v>
      </c>
      <c r="J13" s="16" t="s">
        <v>15</v>
      </c>
      <c r="K13" s="16" t="s">
        <v>18</v>
      </c>
      <c r="L13" s="16"/>
      <c r="M13" s="16"/>
      <c r="N13" s="16"/>
      <c r="O13" s="16"/>
      <c r="P13" s="17"/>
      <c r="Q13" s="18"/>
    </row>
    <row r="14" customFormat="false" ht="12.8" hidden="false" customHeight="false" outlineLevel="0" collapsed="false">
      <c r="A14" s="19" t="s">
        <v>19</v>
      </c>
      <c r="B14" s="20" t="s">
        <v>20</v>
      </c>
      <c r="C14" s="20" t="s">
        <v>20</v>
      </c>
      <c r="D14" s="20" t="s">
        <v>20</v>
      </c>
      <c r="E14" s="20" t="s">
        <v>20</v>
      </c>
      <c r="F14" s="21" t="n">
        <v>20.18</v>
      </c>
      <c r="G14" s="22" t="n">
        <v>27.02</v>
      </c>
      <c r="H14" s="23" t="n">
        <v>25.06</v>
      </c>
      <c r="I14" s="23" t="n">
        <v>22.06</v>
      </c>
      <c r="J14" s="22" t="n">
        <v>51.71</v>
      </c>
      <c r="K14" s="24" t="n">
        <v>65.4</v>
      </c>
      <c r="L14" s="7"/>
      <c r="M14" s="7"/>
      <c r="N14" s="7"/>
      <c r="O14" s="7"/>
      <c r="P14" s="17"/>
      <c r="Q14" s="25"/>
    </row>
    <row r="15" customFormat="false" ht="12.8" hidden="false" customHeight="false" outlineLevel="0" collapsed="false">
      <c r="A15" s="19" t="s">
        <v>21</v>
      </c>
      <c r="B15" s="20" t="s">
        <v>20</v>
      </c>
      <c r="C15" s="20" t="s">
        <v>20</v>
      </c>
      <c r="D15" s="20" t="s">
        <v>20</v>
      </c>
      <c r="E15" s="20" t="s">
        <v>20</v>
      </c>
      <c r="F15" s="21" t="n">
        <v>21.98</v>
      </c>
      <c r="G15" s="21" t="n">
        <v>27.67</v>
      </c>
      <c r="H15" s="26" t="n">
        <v>23.86</v>
      </c>
      <c r="I15" s="23" t="n">
        <v>21.62</v>
      </c>
      <c r="J15" s="22" t="n">
        <v>58.71</v>
      </c>
      <c r="K15" s="24" t="n">
        <v>57.75</v>
      </c>
      <c r="L15" s="7"/>
      <c r="M15" s="7"/>
      <c r="N15" s="7"/>
      <c r="O15" s="7"/>
      <c r="P15" s="17"/>
      <c r="Q15" s="25"/>
    </row>
    <row r="16" customFormat="false" ht="12.8" hidden="false" customHeight="false" outlineLevel="0" collapsed="false">
      <c r="A16" s="19" t="s">
        <v>22</v>
      </c>
      <c r="B16" s="20" t="s">
        <v>20</v>
      </c>
      <c r="C16" s="20" t="s">
        <v>20</v>
      </c>
      <c r="D16" s="20" t="s">
        <v>20</v>
      </c>
      <c r="E16" s="20" t="s">
        <v>20</v>
      </c>
      <c r="F16" s="26" t="n">
        <v>24.68</v>
      </c>
      <c r="G16" s="21" t="n">
        <v>18.98</v>
      </c>
      <c r="H16" s="26" t="n">
        <v>30.4</v>
      </c>
      <c r="I16" s="23" t="n">
        <v>18.81</v>
      </c>
      <c r="J16" s="21" t="n">
        <v>37.63</v>
      </c>
      <c r="K16" s="27" t="n">
        <v>29.31</v>
      </c>
      <c r="L16" s="7"/>
      <c r="M16" s="7"/>
      <c r="N16" s="7"/>
      <c r="O16" s="7"/>
      <c r="P16" s="17"/>
      <c r="Q16" s="28"/>
    </row>
    <row r="17" customFormat="false" ht="12.8" hidden="false" customHeight="false" outlineLevel="0" collapsed="false">
      <c r="A17" s="19" t="s">
        <v>23</v>
      </c>
      <c r="B17" s="20" t="s">
        <v>20</v>
      </c>
      <c r="C17" s="20" t="s">
        <v>20</v>
      </c>
      <c r="D17" s="20" t="s">
        <v>20</v>
      </c>
      <c r="E17" s="20" t="s">
        <v>20</v>
      </c>
      <c r="F17" s="22" t="n">
        <v>23.47</v>
      </c>
      <c r="G17" s="21" t="n">
        <v>26.25</v>
      </c>
      <c r="H17" s="22" t="n">
        <v>41.84</v>
      </c>
      <c r="I17" s="22" t="n">
        <v>18.87</v>
      </c>
      <c r="J17" s="21" t="n">
        <v>72.54</v>
      </c>
      <c r="K17" s="21" t="n">
        <v>28.28</v>
      </c>
      <c r="L17" s="7"/>
      <c r="M17" s="7"/>
      <c r="N17" s="7"/>
      <c r="O17" s="7"/>
      <c r="P17" s="17"/>
      <c r="Q17" s="29"/>
    </row>
    <row r="18" customFormat="false" ht="12.8" hidden="false" customHeight="false" outlineLevel="0" collapsed="false">
      <c r="A18" s="19" t="s">
        <v>24</v>
      </c>
      <c r="B18" s="20" t="s">
        <v>20</v>
      </c>
      <c r="C18" s="20" t="s">
        <v>20</v>
      </c>
      <c r="D18" s="20" t="s">
        <v>20</v>
      </c>
      <c r="E18" s="20" t="s">
        <v>20</v>
      </c>
      <c r="F18" s="23" t="n">
        <v>18.54</v>
      </c>
      <c r="G18" s="23" t="n">
        <v>23.41</v>
      </c>
      <c r="H18" s="23" t="n">
        <v>18.55</v>
      </c>
      <c r="I18" s="23" t="n">
        <v>17.09</v>
      </c>
      <c r="J18" s="21" t="n">
        <v>33.95</v>
      </c>
      <c r="K18" s="21" t="n">
        <v>16.06</v>
      </c>
      <c r="L18" s="7"/>
      <c r="M18" s="7"/>
      <c r="N18" s="7"/>
      <c r="O18" s="7"/>
      <c r="P18" s="17"/>
      <c r="Q18" s="29"/>
    </row>
    <row r="19" customFormat="false" ht="12.8" hidden="false" customHeight="false" outlineLevel="0" collapsed="false">
      <c r="A19" s="19" t="s">
        <v>25</v>
      </c>
      <c r="B19" s="20" t="s">
        <v>20</v>
      </c>
      <c r="C19" s="20" t="s">
        <v>20</v>
      </c>
      <c r="D19" s="20" t="s">
        <v>20</v>
      </c>
      <c r="E19" s="20" t="s">
        <v>20</v>
      </c>
      <c r="F19" s="23" t="n">
        <v>15.47</v>
      </c>
      <c r="G19" s="23" t="n">
        <v>18.16</v>
      </c>
      <c r="H19" s="23" t="n">
        <v>12.25</v>
      </c>
      <c r="I19" s="23" t="n">
        <v>14.22</v>
      </c>
      <c r="J19" s="21" t="n">
        <v>29.07</v>
      </c>
      <c r="K19" s="21" t="n">
        <v>12.49</v>
      </c>
      <c r="L19" s="7"/>
      <c r="M19" s="7"/>
      <c r="N19" s="7"/>
      <c r="O19" s="7"/>
      <c r="P19" s="17"/>
      <c r="Q19" s="29"/>
    </row>
    <row r="20" customFormat="false" ht="12.8" hidden="false" customHeight="false" outlineLevel="0" collapsed="false">
      <c r="A20" s="19" t="s">
        <v>26</v>
      </c>
      <c r="B20" s="20" t="s">
        <v>20</v>
      </c>
      <c r="C20" s="20" t="s">
        <v>20</v>
      </c>
      <c r="D20" s="20" t="s">
        <v>20</v>
      </c>
      <c r="E20" s="20" t="s">
        <v>20</v>
      </c>
      <c r="F20" s="23" t="n">
        <v>17.16</v>
      </c>
      <c r="G20" s="21" t="n">
        <v>20.76</v>
      </c>
      <c r="H20" s="23" t="s">
        <v>27</v>
      </c>
      <c r="I20" s="23" t="n">
        <v>15.74</v>
      </c>
      <c r="J20" s="21" t="n">
        <v>36.67</v>
      </c>
      <c r="K20" s="21" t="n">
        <v>8.05</v>
      </c>
      <c r="L20" s="7"/>
      <c r="M20" s="7"/>
      <c r="N20" s="7"/>
      <c r="O20" s="7"/>
      <c r="P20" s="17"/>
      <c r="Q20" s="28"/>
    </row>
    <row r="21" customFormat="false" ht="12.8" hidden="false" customHeight="false" outlineLevel="0" collapsed="false">
      <c r="A21" s="19" t="s">
        <v>28</v>
      </c>
      <c r="B21" s="20" t="s">
        <v>20</v>
      </c>
      <c r="C21" s="20" t="s">
        <v>20</v>
      </c>
      <c r="D21" s="20" t="s">
        <v>20</v>
      </c>
      <c r="E21" s="20" t="s">
        <v>20</v>
      </c>
      <c r="F21" s="22" t="n">
        <v>12.15</v>
      </c>
      <c r="G21" s="22" t="n">
        <v>14.72</v>
      </c>
      <c r="H21" s="23" t="n">
        <v>11.31</v>
      </c>
      <c r="I21" s="23" t="n">
        <v>10.95</v>
      </c>
      <c r="J21" s="21" t="n">
        <v>32.41</v>
      </c>
      <c r="K21" s="21" t="n">
        <v>10.92</v>
      </c>
      <c r="L21" s="7"/>
      <c r="M21" s="7"/>
      <c r="N21" s="7"/>
      <c r="O21" s="7"/>
      <c r="P21" s="17"/>
      <c r="Q21" s="18"/>
    </row>
    <row r="22" customFormat="false" ht="12.8" hidden="false" customHeight="false" outlineLevel="0" collapsed="false">
      <c r="A22" s="19" t="s">
        <v>29</v>
      </c>
      <c r="B22" s="20" t="s">
        <v>20</v>
      </c>
      <c r="C22" s="20" t="s">
        <v>20</v>
      </c>
      <c r="D22" s="20" t="s">
        <v>20</v>
      </c>
      <c r="E22" s="20" t="s">
        <v>20</v>
      </c>
      <c r="F22" s="21" t="n">
        <v>15.7</v>
      </c>
      <c r="G22" s="23" t="n">
        <v>22.47</v>
      </c>
      <c r="H22" s="26" t="n">
        <v>19.41</v>
      </c>
      <c r="I22" s="23" t="n">
        <v>16.5</v>
      </c>
      <c r="J22" s="21" t="n">
        <v>31.87</v>
      </c>
      <c r="K22" s="22" t="n">
        <v>9.55</v>
      </c>
      <c r="L22" s="7"/>
      <c r="M22" s="7"/>
      <c r="N22" s="7"/>
      <c r="O22" s="7"/>
      <c r="P22" s="17"/>
      <c r="Q22" s="18"/>
    </row>
    <row r="23" customFormat="false" ht="12.8" hidden="false" customHeight="false" outlineLevel="0" collapsed="false">
      <c r="A23" s="19" t="s">
        <v>30</v>
      </c>
      <c r="B23" s="20"/>
      <c r="C23" s="20"/>
      <c r="D23" s="20"/>
      <c r="E23" s="20"/>
      <c r="F23" s="21"/>
      <c r="G23" s="21"/>
      <c r="H23" s="21"/>
      <c r="I23" s="23"/>
      <c r="J23" s="21"/>
      <c r="K23" s="30"/>
      <c r="L23" s="7"/>
      <c r="M23" s="7"/>
      <c r="N23" s="7"/>
      <c r="O23" s="7"/>
      <c r="P23" s="17"/>
      <c r="Q23" s="31"/>
    </row>
    <row r="24" customFormat="false" ht="12.8" hidden="false" customHeight="false" outlineLevel="0" collapsed="false">
      <c r="A24" s="19" t="s">
        <v>31</v>
      </c>
      <c r="B24" s="20"/>
      <c r="C24" s="20"/>
      <c r="D24" s="20"/>
      <c r="E24" s="20"/>
      <c r="F24" s="30"/>
      <c r="G24" s="22"/>
      <c r="H24" s="21"/>
      <c r="I24" s="23"/>
      <c r="J24" s="21"/>
      <c r="K24" s="32"/>
      <c r="L24" s="7"/>
      <c r="M24" s="7"/>
      <c r="N24" s="7"/>
      <c r="O24" s="7"/>
      <c r="P24" s="17"/>
      <c r="Q24" s="29"/>
    </row>
    <row r="25" customFormat="false" ht="12.8" hidden="false" customHeight="false" outlineLevel="0" collapsed="false">
      <c r="A25" s="19" t="s">
        <v>32</v>
      </c>
      <c r="B25" s="20"/>
      <c r="C25" s="20"/>
      <c r="D25" s="20"/>
      <c r="E25" s="20"/>
      <c r="F25" s="23"/>
      <c r="G25" s="23"/>
      <c r="H25" s="23"/>
      <c r="I25" s="23"/>
      <c r="J25" s="23"/>
      <c r="K25" s="23"/>
      <c r="L25" s="7"/>
      <c r="M25" s="7"/>
      <c r="N25" s="7"/>
      <c r="O25" s="7"/>
      <c r="P25" s="17"/>
      <c r="Q25" s="29"/>
    </row>
    <row r="26" customFormat="false" ht="23.85" hidden="false" customHeight="false" outlineLevel="0" collapsed="false">
      <c r="A26" s="16" t="s">
        <v>33</v>
      </c>
      <c r="B26" s="20"/>
      <c r="C26" s="20"/>
      <c r="D26" s="20"/>
      <c r="E26" s="20"/>
      <c r="F26" s="23"/>
      <c r="G26" s="23"/>
      <c r="H26" s="23"/>
      <c r="I26" s="23"/>
      <c r="J26" s="23"/>
      <c r="K26" s="23"/>
      <c r="L26" s="7"/>
      <c r="M26" s="7"/>
      <c r="N26" s="7"/>
      <c r="O26" s="7"/>
      <c r="P26" s="17"/>
      <c r="Q26" s="33"/>
    </row>
    <row r="27" customFormat="false" ht="12.8" hidden="false" customHeight="false" outlineLevel="0" collapsed="false">
      <c r="A27" s="15" t="s">
        <v>34</v>
      </c>
      <c r="B27" s="20"/>
      <c r="C27" s="20"/>
      <c r="D27" s="20"/>
      <c r="E27" s="20"/>
      <c r="F27" s="34"/>
      <c r="G27" s="34"/>
      <c r="H27" s="34"/>
      <c r="I27" s="34"/>
      <c r="J27" s="34"/>
      <c r="K27" s="34"/>
      <c r="L27" s="35"/>
      <c r="M27" s="35"/>
      <c r="N27" s="35"/>
      <c r="O27" s="35"/>
      <c r="P27" s="17"/>
      <c r="Q27" s="33"/>
    </row>
    <row r="28" customFormat="false" ht="23.85" hidden="false" customHeight="false" outlineLevel="0" collapsed="false">
      <c r="A28" s="16" t="s">
        <v>35</v>
      </c>
      <c r="B28" s="20"/>
      <c r="C28" s="20"/>
      <c r="D28" s="20"/>
      <c r="E28" s="20"/>
      <c r="F28" s="34"/>
      <c r="G28" s="34"/>
      <c r="H28" s="34"/>
      <c r="I28" s="34"/>
      <c r="J28" s="34"/>
      <c r="K28" s="34"/>
      <c r="L28" s="35"/>
      <c r="M28" s="35"/>
      <c r="N28" s="35"/>
      <c r="O28" s="35"/>
      <c r="P28" s="36"/>
      <c r="Q28" s="37"/>
    </row>
    <row r="29" customFormat="false" ht="23.85" hidden="false" customHeight="false" outlineLevel="0" collapsed="false">
      <c r="A29" s="16" t="s">
        <v>36</v>
      </c>
      <c r="B29" s="7"/>
      <c r="C29" s="7"/>
      <c r="D29" s="7"/>
      <c r="E29" s="7"/>
      <c r="F29" s="38"/>
      <c r="G29" s="38"/>
      <c r="H29" s="38"/>
      <c r="I29" s="38"/>
      <c r="J29" s="38"/>
      <c r="K29" s="38"/>
      <c r="L29" s="7"/>
      <c r="M29" s="38"/>
      <c r="N29" s="38"/>
      <c r="O29" s="38"/>
      <c r="P29" s="39"/>
      <c r="Q29" s="39"/>
    </row>
    <row r="30" customFormat="false" ht="12.8" hidden="false" customHeight="false" outlineLevel="0" collapsed="false">
      <c r="A30" s="15" t="s">
        <v>37</v>
      </c>
      <c r="B30" s="40"/>
      <c r="C30" s="40"/>
      <c r="D30" s="40"/>
      <c r="E30" s="40"/>
      <c r="F30" s="7"/>
      <c r="G30" s="41" t="n">
        <v>6</v>
      </c>
      <c r="H30" s="7"/>
      <c r="I30" s="7"/>
      <c r="J30" s="41" t="n">
        <v>6</v>
      </c>
      <c r="K30" s="41" t="n">
        <v>35</v>
      </c>
      <c r="L30" s="40"/>
      <c r="M30" s="40"/>
      <c r="N30" s="40"/>
      <c r="O30" s="40"/>
      <c r="P30" s="39"/>
      <c r="Q30" s="39"/>
    </row>
    <row r="31" customFormat="false" ht="12.8" hidden="false" customHeight="false" outlineLevel="0" collapsed="false">
      <c r="L31" s="39"/>
      <c r="M31" s="39"/>
      <c r="N31" s="39"/>
      <c r="O31" s="39"/>
      <c r="P31" s="39"/>
      <c r="Q31" s="39"/>
    </row>
    <row r="32" customFormat="false" ht="12.8" hidden="false" customHeight="false" outlineLevel="0" collapsed="false">
      <c r="A32" s="39" t="s">
        <v>38</v>
      </c>
      <c r="B32" s="39"/>
      <c r="C32" s="39"/>
      <c r="D32" s="39"/>
      <c r="L32" s="39"/>
      <c r="M32" s="39"/>
      <c r="N32" s="39"/>
      <c r="O32" s="39"/>
      <c r="P32" s="39"/>
      <c r="Q32" s="39"/>
    </row>
    <row r="33" customFormat="false" ht="12.8" hidden="false" customHeight="false" outlineLevel="0" collapsed="false">
      <c r="A33" s="39" t="s">
        <v>39</v>
      </c>
      <c r="B33" s="39"/>
      <c r="C33" s="39"/>
      <c r="D33" s="39"/>
      <c r="L33" s="39"/>
      <c r="M33" s="39"/>
      <c r="N33" s="39"/>
      <c r="O33" s="39"/>
      <c r="P33" s="39"/>
      <c r="Q33" s="39"/>
    </row>
    <row r="34" customFormat="false" ht="11.15" hidden="false" customHeight="true" outlineLevel="0" collapsed="false">
      <c r="A34" s="39" t="s">
        <v>40</v>
      </c>
      <c r="B34" s="39"/>
      <c r="C34" s="39"/>
      <c r="D34" s="39"/>
      <c r="E34" s="39"/>
      <c r="L34" s="42"/>
      <c r="M34" s="42"/>
      <c r="N34" s="42"/>
      <c r="O34" s="42"/>
      <c r="P34" s="42"/>
      <c r="Q34" s="42"/>
      <c r="R34" s="42"/>
      <c r="S34" s="42"/>
      <c r="T34" s="42"/>
    </row>
    <row r="35" customFormat="false" ht="12.8" hidden="false" customHeight="false" outlineLevel="0" collapsed="false">
      <c r="A35" s="39" t="s">
        <v>41</v>
      </c>
      <c r="B35" s="39"/>
      <c r="C35" s="39"/>
      <c r="D35" s="39"/>
      <c r="E35" s="39"/>
      <c r="L35" s="14"/>
      <c r="M35" s="6"/>
      <c r="N35" s="6"/>
      <c r="O35" s="6"/>
      <c r="P35" s="6"/>
      <c r="Q35" s="6"/>
      <c r="R35" s="6"/>
      <c r="S35" s="6"/>
      <c r="T35" s="6"/>
    </row>
    <row r="36" customFormat="false" ht="12.8" hidden="false" customHeight="false" outlineLevel="0" collapsed="false">
      <c r="A36" s="39"/>
      <c r="B36" s="39"/>
      <c r="C36" s="39"/>
      <c r="D36" s="39"/>
      <c r="E36" s="39"/>
      <c r="L36" s="14"/>
      <c r="M36" s="43"/>
      <c r="N36" s="43"/>
      <c r="O36" s="43"/>
      <c r="P36" s="43"/>
      <c r="Q36" s="43"/>
    </row>
    <row r="37" customFormat="false" ht="23.85" hidden="false" customHeight="true" outlineLevel="0" collapsed="false">
      <c r="A37" s="44" t="s">
        <v>42</v>
      </c>
      <c r="B37" s="44"/>
      <c r="C37" s="44"/>
      <c r="D37" s="44"/>
      <c r="E37" s="44"/>
      <c r="L37" s="45"/>
      <c r="M37" s="18"/>
      <c r="N37" s="18"/>
      <c r="O37" s="25"/>
      <c r="P37" s="28"/>
      <c r="Q37" s="28"/>
    </row>
    <row r="38" customFormat="false" ht="12.8" hidden="false" customHeight="false" outlineLevel="0" collapsed="false">
      <c r="A38" s="46" t="s">
        <v>4</v>
      </c>
      <c r="B38" s="47" t="s">
        <v>13</v>
      </c>
      <c r="C38" s="47"/>
      <c r="D38" s="47"/>
      <c r="E38" s="47"/>
      <c r="L38" s="45"/>
      <c r="M38" s="18"/>
      <c r="N38" s="18"/>
      <c r="O38" s="18"/>
      <c r="P38" s="18"/>
      <c r="Q38" s="18"/>
    </row>
    <row r="39" customFormat="false" ht="68.65" hidden="false" customHeight="false" outlineLevel="0" collapsed="false">
      <c r="A39" s="46"/>
      <c r="B39" s="48" t="s">
        <v>14</v>
      </c>
      <c r="C39" s="48" t="s">
        <v>15</v>
      </c>
      <c r="D39" s="48" t="s">
        <v>43</v>
      </c>
      <c r="E39" s="48" t="s">
        <v>44</v>
      </c>
      <c r="G39" s="49"/>
      <c r="L39" s="45"/>
      <c r="M39" s="50"/>
      <c r="N39" s="50"/>
      <c r="O39" s="50"/>
      <c r="P39" s="51"/>
      <c r="Q39" s="50"/>
    </row>
    <row r="40" customFormat="false" ht="12.8" hidden="false" customHeight="false" outlineLevel="0" collapsed="false">
      <c r="A40" s="52" t="s">
        <v>19</v>
      </c>
      <c r="B40" s="53" t="n">
        <v>152.5</v>
      </c>
      <c r="C40" s="53" t="n">
        <v>108.9</v>
      </c>
      <c r="D40" s="54" t="n">
        <v>123.2</v>
      </c>
      <c r="E40" s="54" t="n">
        <v>76.7</v>
      </c>
      <c r="L40" s="45"/>
      <c r="M40" s="18"/>
      <c r="N40" s="18"/>
      <c r="O40" s="25"/>
      <c r="P40" s="29"/>
      <c r="Q40" s="55"/>
    </row>
    <row r="41" customFormat="false" ht="12.8" hidden="false" customHeight="false" outlineLevel="0" collapsed="false">
      <c r="A41" s="52" t="s">
        <v>21</v>
      </c>
      <c r="B41" s="53" t="n">
        <v>131.89</v>
      </c>
      <c r="C41" s="53" t="n">
        <v>202.72</v>
      </c>
      <c r="D41" s="53" t="n">
        <v>168.01</v>
      </c>
      <c r="E41" s="53" t="n">
        <v>150.81</v>
      </c>
      <c r="H41" s="0" t="s">
        <v>45</v>
      </c>
      <c r="L41" s="45"/>
      <c r="M41" s="18"/>
      <c r="N41" s="18"/>
      <c r="O41" s="18"/>
      <c r="P41" s="18"/>
      <c r="Q41" s="18"/>
    </row>
    <row r="42" customFormat="false" ht="12.8" hidden="false" customHeight="false" outlineLevel="0" collapsed="false">
      <c r="A42" s="52" t="s">
        <v>22</v>
      </c>
      <c r="B42" s="56" t="n">
        <v>84.26</v>
      </c>
      <c r="C42" s="56" t="n">
        <v>78.5</v>
      </c>
      <c r="D42" s="56" t="n">
        <v>124.34</v>
      </c>
      <c r="E42" s="57" t="n">
        <v>98.82</v>
      </c>
      <c r="L42" s="45"/>
      <c r="M42" s="18"/>
      <c r="N42" s="28"/>
      <c r="O42" s="58"/>
      <c r="P42" s="28"/>
      <c r="Q42" s="28"/>
    </row>
    <row r="43" customFormat="false" ht="12.8" hidden="false" customHeight="false" outlineLevel="0" collapsed="false">
      <c r="A43" s="52" t="s">
        <v>23</v>
      </c>
      <c r="B43" s="53" t="n">
        <v>107.95</v>
      </c>
      <c r="C43" s="53" t="n">
        <v>159.18</v>
      </c>
      <c r="D43" s="59" t="n">
        <v>167.85</v>
      </c>
      <c r="E43" s="54" t="n">
        <v>193.02</v>
      </c>
      <c r="L43" s="45"/>
      <c r="M43" s="60"/>
      <c r="N43" s="60"/>
      <c r="O43" s="25"/>
      <c r="P43" s="25"/>
      <c r="Q43" s="25"/>
    </row>
    <row r="44" customFormat="false" ht="12.8" hidden="false" customHeight="false" outlineLevel="0" collapsed="false">
      <c r="A44" s="52" t="s">
        <v>24</v>
      </c>
      <c r="B44" s="53" t="n">
        <v>68.8</v>
      </c>
      <c r="C44" s="53" t="n">
        <v>46.73</v>
      </c>
      <c r="D44" s="53" t="n">
        <v>70.57</v>
      </c>
      <c r="E44" s="53" t="n">
        <v>49.61</v>
      </c>
      <c r="L44" s="45"/>
      <c r="M44" s="61"/>
      <c r="N44" s="61"/>
      <c r="O44" s="61"/>
      <c r="P44" s="61"/>
      <c r="Q44" s="61"/>
    </row>
    <row r="45" customFormat="false" ht="12.8" hidden="false" customHeight="false" outlineLevel="0" collapsed="false">
      <c r="A45" s="52" t="s">
        <v>25</v>
      </c>
      <c r="B45" s="53" t="n">
        <v>67.4</v>
      </c>
      <c r="C45" s="54" t="n">
        <v>145.57</v>
      </c>
      <c r="D45" s="54" t="n">
        <v>173.65</v>
      </c>
      <c r="E45" s="54" t="n">
        <v>193.85</v>
      </c>
      <c r="L45" s="45"/>
      <c r="M45" s="29"/>
      <c r="N45" s="29"/>
      <c r="O45" s="29"/>
      <c r="P45" s="29"/>
      <c r="Q45" s="29"/>
    </row>
    <row r="46" customFormat="false" ht="12.8" hidden="false" customHeight="false" outlineLevel="0" collapsed="false">
      <c r="A46" s="52" t="s">
        <v>26</v>
      </c>
      <c r="B46" s="62" t="n">
        <v>109.01</v>
      </c>
      <c r="C46" s="62" t="n">
        <v>123.76</v>
      </c>
      <c r="D46" s="57" t="n">
        <v>147.56</v>
      </c>
      <c r="E46" s="57" t="n">
        <v>95.68</v>
      </c>
      <c r="L46" s="45"/>
      <c r="M46" s="18"/>
      <c r="N46" s="18"/>
      <c r="O46" s="25"/>
      <c r="P46" s="29"/>
      <c r="Q46" s="29"/>
    </row>
    <row r="47" customFormat="false" ht="12.8" hidden="false" customHeight="false" outlineLevel="0" collapsed="false">
      <c r="A47" s="52" t="s">
        <v>28</v>
      </c>
      <c r="B47" s="63" t="n">
        <v>100.8</v>
      </c>
      <c r="C47" s="63" t="n">
        <v>136.86</v>
      </c>
      <c r="D47" s="63" t="n">
        <v>171.03</v>
      </c>
      <c r="E47" s="63" t="n">
        <v>157.44</v>
      </c>
      <c r="L47" s="45"/>
      <c r="M47" s="18"/>
      <c r="N47" s="18"/>
      <c r="O47" s="18"/>
      <c r="P47" s="18"/>
      <c r="Q47" s="18"/>
    </row>
    <row r="48" customFormat="false" ht="12.8" hidden="false" customHeight="false" outlineLevel="0" collapsed="false">
      <c r="A48" s="52" t="s">
        <v>29</v>
      </c>
      <c r="B48" s="64" t="n">
        <v>108.33</v>
      </c>
      <c r="C48" s="64" t="n">
        <v>372.03</v>
      </c>
      <c r="D48" s="64" t="n">
        <v>332.79</v>
      </c>
      <c r="E48" s="64" t="n">
        <v>256.8</v>
      </c>
      <c r="L48" s="45"/>
      <c r="M48" s="60"/>
      <c r="N48" s="60"/>
      <c r="O48" s="65"/>
      <c r="P48" s="60"/>
      <c r="Q48" s="60"/>
    </row>
    <row r="49" customFormat="false" ht="12.8" hidden="false" customHeight="false" outlineLevel="0" collapsed="false">
      <c r="A49" s="52" t="s">
        <v>30</v>
      </c>
      <c r="B49" s="53"/>
      <c r="C49" s="53"/>
      <c r="D49" s="64"/>
      <c r="E49" s="64"/>
      <c r="L49" s="14"/>
      <c r="M49" s="18"/>
      <c r="N49" s="18"/>
      <c r="O49" s="18"/>
      <c r="P49" s="18"/>
      <c r="Q49" s="18"/>
    </row>
    <row r="50" customFormat="false" ht="12.8" hidden="false" customHeight="false" outlineLevel="0" collapsed="false">
      <c r="A50" s="52" t="s">
        <v>31</v>
      </c>
      <c r="B50" s="53"/>
      <c r="C50" s="53"/>
      <c r="D50" s="53"/>
      <c r="E50" s="54"/>
      <c r="G50" s="0" t="s">
        <v>45</v>
      </c>
      <c r="L50" s="66"/>
      <c r="M50" s="28"/>
      <c r="N50" s="28"/>
      <c r="O50" s="28"/>
      <c r="P50" s="28"/>
      <c r="Q50" s="28"/>
    </row>
    <row r="51" customFormat="false" ht="12.8" hidden="false" customHeight="false" outlineLevel="0" collapsed="false">
      <c r="A51" s="52" t="s">
        <v>32</v>
      </c>
      <c r="B51" s="62"/>
      <c r="C51" s="62"/>
      <c r="D51" s="62"/>
      <c r="E51" s="62"/>
      <c r="L51" s="14"/>
      <c r="M51" s="18"/>
      <c r="N51" s="18"/>
      <c r="O51" s="18"/>
      <c r="P51" s="18"/>
      <c r="Q51" s="18"/>
    </row>
    <row r="52" customFormat="false" ht="12.8" hidden="false" customHeight="false" outlineLevel="0" collapsed="false">
      <c r="A52" s="46" t="s">
        <v>46</v>
      </c>
      <c r="B52" s="53"/>
      <c r="C52" s="53"/>
      <c r="D52" s="53"/>
      <c r="E52" s="53"/>
      <c r="L52" s="66"/>
      <c r="M52" s="29"/>
      <c r="N52" s="29"/>
      <c r="O52" s="29"/>
      <c r="P52" s="29"/>
      <c r="Q52" s="29"/>
    </row>
    <row r="53" customFormat="false" ht="23.85" hidden="false" customHeight="false" outlineLevel="0" collapsed="false">
      <c r="A53" s="67" t="s">
        <v>33</v>
      </c>
      <c r="B53" s="54"/>
      <c r="C53" s="54"/>
      <c r="D53" s="54"/>
      <c r="E53" s="54"/>
      <c r="L53" s="66"/>
      <c r="M53" s="18"/>
      <c r="N53" s="18"/>
      <c r="O53" s="18"/>
      <c r="P53" s="18"/>
      <c r="Q53" s="18"/>
    </row>
    <row r="54" customFormat="false" ht="12.8" hidden="false" customHeight="false" outlineLevel="0" collapsed="false">
      <c r="A54" s="46" t="s">
        <v>47</v>
      </c>
      <c r="B54" s="53"/>
      <c r="C54" s="53"/>
      <c r="D54" s="53"/>
      <c r="E54" s="53"/>
      <c r="L54" s="36"/>
      <c r="M54" s="68"/>
      <c r="N54" s="36"/>
      <c r="O54" s="36"/>
      <c r="P54" s="36"/>
      <c r="Q54" s="36"/>
    </row>
    <row r="55" customFormat="false" ht="23.85" hidden="false" customHeight="false" outlineLevel="0" collapsed="false">
      <c r="A55" s="67" t="s">
        <v>35</v>
      </c>
      <c r="B55" s="64"/>
      <c r="C55" s="64"/>
      <c r="D55" s="64"/>
      <c r="E55" s="64"/>
      <c r="L55" s="69"/>
      <c r="M55" s="70"/>
      <c r="N55" s="69"/>
      <c r="O55" s="69"/>
      <c r="P55" s="71"/>
      <c r="Q55" s="71"/>
    </row>
    <row r="56" customFormat="false" ht="23.85" hidden="false" customHeight="false" outlineLevel="0" collapsed="false">
      <c r="A56" s="67" t="s">
        <v>36</v>
      </c>
      <c r="B56" s="53"/>
      <c r="C56" s="53"/>
      <c r="D56" s="53"/>
      <c r="E56" s="53"/>
      <c r="L56" s="70"/>
      <c r="M56" s="72"/>
      <c r="N56" s="70"/>
      <c r="O56" s="70"/>
    </row>
    <row r="57" customFormat="false" ht="23.85" hidden="false" customHeight="true" outlineLevel="0" collapsed="false">
      <c r="A57" s="36"/>
      <c r="B57" s="68"/>
      <c r="C57" s="36"/>
      <c r="D57" s="36"/>
      <c r="E57" s="36"/>
      <c r="L57" s="73"/>
      <c r="M57" s="73"/>
      <c r="N57" s="73"/>
      <c r="O57" s="73"/>
      <c r="P57" s="73"/>
      <c r="Q57" s="66"/>
    </row>
    <row r="58" customFormat="false" ht="15" hidden="false" customHeight="false" outlineLevel="0" collapsed="false">
      <c r="A58" s="69" t="s">
        <v>48</v>
      </c>
      <c r="B58" s="70"/>
      <c r="C58" s="69"/>
      <c r="D58" s="7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2.8" hidden="false" customHeight="false" outlineLevel="0" collapsed="false">
      <c r="A59" s="70" t="s">
        <v>49</v>
      </c>
      <c r="B59" s="72"/>
      <c r="C59" s="70"/>
    </row>
    <row r="60" customFormat="false" ht="23.85" hidden="false" customHeight="true" outlineLevel="0" collapsed="false">
      <c r="A60" s="73" t="s">
        <v>50</v>
      </c>
      <c r="B60" s="73"/>
      <c r="C60" s="73"/>
      <c r="D60" s="6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"/>
      <c r="M61" s="3"/>
      <c r="N61" s="3"/>
      <c r="O61" s="3"/>
      <c r="P61" s="3"/>
      <c r="Q61" s="3"/>
    </row>
    <row r="62" customFormat="false" ht="15" hidden="false" customHeight="false" outlineLevel="0" collapsed="false">
      <c r="A62" s="3"/>
      <c r="B62" s="3"/>
      <c r="C62" s="3"/>
      <c r="D62" s="3"/>
      <c r="E62" s="3"/>
      <c r="L62" s="3"/>
      <c r="M62" s="3"/>
      <c r="N62" s="3"/>
      <c r="O62" s="3"/>
      <c r="P62" s="3"/>
      <c r="Q62" s="3"/>
    </row>
    <row r="64" customFormat="false" ht="12.8" hidden="false" customHeight="fals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2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2.8" hidden="false" customHeight="false" outlineLevel="0" collapsed="false">
      <c r="A66" s="6"/>
      <c r="B66" s="9"/>
      <c r="C66" s="9"/>
      <c r="D66" s="10"/>
      <c r="E66" s="10"/>
      <c r="F66" s="10"/>
      <c r="G66" s="74"/>
      <c r="H66" s="10"/>
      <c r="I66" s="10"/>
      <c r="J66" s="10"/>
      <c r="K66" s="10"/>
      <c r="L66" s="6"/>
      <c r="M66" s="9"/>
      <c r="N66" s="9"/>
      <c r="O66" s="9"/>
      <c r="P66" s="9"/>
      <c r="Q66" s="10"/>
      <c r="R66" s="10"/>
      <c r="S66" s="10"/>
      <c r="T66" s="10"/>
    </row>
    <row r="67" customFormat="false" ht="67.15" hidden="false" customHeight="true" outlineLevel="0" collapsed="false">
      <c r="A67" s="6"/>
      <c r="B67" s="9"/>
      <c r="C67" s="9"/>
      <c r="D67" s="10"/>
      <c r="E67" s="10"/>
      <c r="F67" s="10"/>
      <c r="G67" s="74"/>
      <c r="H67" s="10"/>
      <c r="I67" s="10"/>
      <c r="J67" s="10"/>
      <c r="K67" s="10"/>
      <c r="L67" s="6"/>
      <c r="M67" s="9"/>
      <c r="N67" s="9"/>
      <c r="O67" s="9"/>
      <c r="P67" s="9"/>
      <c r="Q67" s="10"/>
      <c r="R67" s="10"/>
      <c r="S67" s="10"/>
      <c r="T67" s="10"/>
    </row>
    <row r="68" customFormat="false" ht="12.8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customFormat="false" ht="12.8" hidden="false" customHeight="false" outlineLevel="0" collapsed="false">
      <c r="A69" s="14"/>
      <c r="B69" s="14"/>
      <c r="C69" s="66"/>
      <c r="D69" s="14"/>
      <c r="E69" s="14"/>
      <c r="F69" s="66"/>
      <c r="G69" s="66"/>
      <c r="H69" s="66"/>
      <c r="I69" s="66"/>
      <c r="J69" s="66"/>
      <c r="K69" s="66"/>
      <c r="L69" s="14"/>
      <c r="M69" s="14"/>
      <c r="N69" s="66"/>
      <c r="O69" s="14"/>
      <c r="P69" s="14"/>
      <c r="Q69" s="14"/>
    </row>
    <row r="70" customFormat="false" ht="12.8" hidden="false" customHeight="false" outlineLevel="0" collapsed="false">
      <c r="A70" s="45"/>
      <c r="B70" s="17"/>
      <c r="C70" s="17"/>
      <c r="D70" s="18"/>
      <c r="E70" s="29"/>
      <c r="F70" s="28"/>
      <c r="G70" s="75"/>
      <c r="H70" s="36"/>
      <c r="I70" s="36"/>
      <c r="J70" s="36"/>
      <c r="K70" s="36"/>
      <c r="L70" s="45"/>
      <c r="M70" s="17"/>
      <c r="N70" s="17"/>
      <c r="O70" s="17"/>
      <c r="P70" s="17"/>
      <c r="Q70" s="18"/>
    </row>
    <row r="71" customFormat="false" ht="12.8" hidden="false" customHeight="false" outlineLevel="0" collapsed="false">
      <c r="A71" s="45"/>
      <c r="B71" s="17"/>
      <c r="C71" s="17"/>
      <c r="D71" s="18"/>
      <c r="E71" s="29"/>
      <c r="F71" s="28"/>
      <c r="G71" s="75"/>
      <c r="H71" s="36"/>
      <c r="I71" s="36"/>
      <c r="J71" s="36"/>
      <c r="K71" s="36"/>
      <c r="L71" s="45"/>
      <c r="M71" s="17"/>
      <c r="N71" s="17"/>
      <c r="O71" s="17"/>
      <c r="P71" s="17"/>
      <c r="Q71" s="18"/>
    </row>
    <row r="72" customFormat="false" ht="12.8" hidden="false" customHeight="false" outlineLevel="0" collapsed="false">
      <c r="A72" s="45"/>
      <c r="B72" s="17"/>
      <c r="C72" s="17"/>
      <c r="D72" s="25"/>
      <c r="E72" s="29"/>
      <c r="F72" s="18"/>
      <c r="G72" s="51"/>
      <c r="H72" s="36"/>
      <c r="I72" s="36"/>
      <c r="J72" s="36"/>
      <c r="K72" s="36"/>
      <c r="L72" s="45"/>
      <c r="M72" s="17"/>
      <c r="N72" s="17"/>
      <c r="O72" s="17"/>
      <c r="P72" s="17"/>
      <c r="Q72" s="25"/>
    </row>
    <row r="73" customFormat="false" ht="12.8" hidden="false" customHeight="false" outlineLevel="0" collapsed="false">
      <c r="A73" s="45"/>
      <c r="B73" s="17"/>
      <c r="C73" s="17"/>
      <c r="D73" s="25"/>
      <c r="E73" s="25"/>
      <c r="F73" s="25"/>
      <c r="G73" s="25"/>
      <c r="H73" s="36"/>
      <c r="I73" s="36"/>
      <c r="J73" s="36"/>
      <c r="K73" s="36"/>
      <c r="L73" s="45"/>
      <c r="M73" s="17"/>
      <c r="N73" s="17"/>
      <c r="O73" s="17"/>
      <c r="P73" s="17"/>
      <c r="Q73" s="25"/>
    </row>
    <row r="74" customFormat="false" ht="12.8" hidden="false" customHeight="false" outlineLevel="0" collapsed="false">
      <c r="A74" s="45"/>
      <c r="B74" s="17"/>
      <c r="C74" s="17"/>
      <c r="D74" s="28"/>
      <c r="E74" s="28"/>
      <c r="F74" s="18"/>
      <c r="G74" s="18"/>
      <c r="H74" s="36"/>
      <c r="I74" s="36"/>
      <c r="J74" s="36"/>
      <c r="K74" s="36"/>
      <c r="L74" s="45"/>
      <c r="M74" s="17"/>
      <c r="N74" s="17"/>
      <c r="O74" s="17"/>
      <c r="P74" s="17"/>
      <c r="Q74" s="28"/>
    </row>
    <row r="75" customFormat="false" ht="12.8" hidden="false" customHeight="false" outlineLevel="0" collapsed="false">
      <c r="A75" s="45"/>
      <c r="B75" s="17"/>
      <c r="C75" s="17"/>
      <c r="D75" s="29"/>
      <c r="E75" s="29"/>
      <c r="F75" s="18"/>
      <c r="G75" s="18"/>
      <c r="H75" s="36"/>
      <c r="I75" s="36"/>
      <c r="J75" s="36"/>
      <c r="K75" s="36"/>
      <c r="L75" s="45"/>
      <c r="M75" s="17"/>
      <c r="N75" s="17"/>
      <c r="O75" s="17"/>
      <c r="P75" s="17"/>
      <c r="Q75" s="29"/>
    </row>
    <row r="76" customFormat="false" ht="12.8" hidden="false" customHeight="false" outlineLevel="0" collapsed="false">
      <c r="A76" s="45"/>
      <c r="B76" s="17"/>
      <c r="C76" s="17"/>
      <c r="D76" s="29"/>
      <c r="E76" s="29"/>
      <c r="F76" s="18"/>
      <c r="G76" s="18"/>
      <c r="H76" s="36"/>
      <c r="I76" s="36"/>
      <c r="J76" s="36"/>
      <c r="K76" s="36"/>
      <c r="L76" s="45"/>
      <c r="M76" s="17"/>
      <c r="N76" s="17"/>
      <c r="O76" s="17"/>
      <c r="P76" s="17"/>
      <c r="Q76" s="29"/>
    </row>
    <row r="77" customFormat="false" ht="12.8" hidden="false" customHeight="false" outlineLevel="0" collapsed="false">
      <c r="A77" s="45"/>
      <c r="B77" s="17"/>
      <c r="C77" s="17"/>
      <c r="D77" s="29"/>
      <c r="E77" s="29"/>
      <c r="F77" s="18"/>
      <c r="G77" s="18"/>
      <c r="H77" s="36"/>
      <c r="I77" s="36"/>
      <c r="J77" s="36"/>
      <c r="K77" s="36"/>
      <c r="L77" s="45"/>
      <c r="M77" s="17"/>
      <c r="N77" s="17"/>
      <c r="O77" s="17"/>
      <c r="P77" s="17"/>
      <c r="Q77" s="29"/>
    </row>
    <row r="78" customFormat="false" ht="12.8" hidden="false" customHeight="false" outlineLevel="0" collapsed="false">
      <c r="A78" s="45"/>
      <c r="B78" s="17"/>
      <c r="C78" s="17"/>
      <c r="D78" s="28"/>
      <c r="E78" s="29"/>
      <c r="F78" s="18"/>
      <c r="G78" s="18"/>
      <c r="H78" s="36"/>
      <c r="I78" s="36"/>
      <c r="J78" s="36"/>
      <c r="K78" s="36"/>
      <c r="L78" s="45"/>
      <c r="M78" s="17"/>
      <c r="N78" s="17"/>
      <c r="O78" s="17"/>
      <c r="P78" s="17"/>
      <c r="Q78" s="28"/>
    </row>
    <row r="79" customFormat="false" ht="12.8" hidden="false" customHeight="false" outlineLevel="0" collapsed="false">
      <c r="A79" s="45"/>
      <c r="B79" s="17"/>
      <c r="C79" s="17"/>
      <c r="D79" s="18"/>
      <c r="E79" s="29"/>
      <c r="F79" s="18"/>
      <c r="G79" s="28"/>
      <c r="H79" s="36"/>
      <c r="I79" s="36"/>
      <c r="J79" s="36"/>
      <c r="K79" s="36"/>
      <c r="L79" s="45"/>
      <c r="M79" s="17"/>
      <c r="N79" s="17"/>
      <c r="O79" s="17"/>
      <c r="P79" s="17"/>
      <c r="Q79" s="18"/>
    </row>
    <row r="80" customFormat="false" ht="12.8" hidden="false" customHeight="false" outlineLevel="0" collapsed="false">
      <c r="A80" s="45"/>
      <c r="B80" s="17"/>
      <c r="C80" s="17"/>
      <c r="D80" s="18"/>
      <c r="E80" s="29"/>
      <c r="F80" s="18"/>
      <c r="G80" s="31"/>
      <c r="H80" s="36"/>
      <c r="I80" s="36"/>
      <c r="J80" s="36"/>
      <c r="K80" s="36"/>
      <c r="L80" s="45"/>
      <c r="M80" s="17"/>
      <c r="N80" s="17"/>
      <c r="O80" s="17"/>
      <c r="P80" s="17"/>
      <c r="Q80" s="18"/>
    </row>
    <row r="81" customFormat="false" ht="12.8" hidden="false" customHeight="false" outlineLevel="0" collapsed="false">
      <c r="A81" s="45"/>
      <c r="B81" s="17"/>
      <c r="C81" s="17"/>
      <c r="D81" s="31"/>
      <c r="E81" s="29"/>
      <c r="F81" s="18"/>
      <c r="G81" s="76"/>
      <c r="H81" s="36"/>
      <c r="I81" s="36"/>
      <c r="J81" s="36"/>
      <c r="K81" s="36"/>
      <c r="L81" s="45"/>
      <c r="M81" s="17"/>
      <c r="N81" s="17"/>
      <c r="O81" s="17"/>
      <c r="P81" s="17"/>
      <c r="Q81" s="31"/>
    </row>
    <row r="82" customFormat="false" ht="12.8" hidden="false" customHeight="false" outlineLevel="0" collapsed="false">
      <c r="A82" s="66"/>
      <c r="B82" s="17"/>
      <c r="C82" s="17"/>
      <c r="D82" s="29"/>
      <c r="E82" s="29"/>
      <c r="F82" s="29"/>
      <c r="G82" s="29"/>
      <c r="H82" s="36"/>
      <c r="I82" s="36"/>
      <c r="J82" s="36"/>
      <c r="K82" s="36"/>
      <c r="L82" s="66"/>
      <c r="M82" s="17"/>
      <c r="N82" s="17"/>
      <c r="O82" s="17"/>
      <c r="P82" s="17"/>
      <c r="Q82" s="29"/>
    </row>
    <row r="83" customFormat="false" ht="12.8" hidden="false" customHeight="false" outlineLevel="0" collapsed="false">
      <c r="A83" s="14"/>
      <c r="B83" s="17"/>
      <c r="C83" s="17"/>
      <c r="D83" s="29"/>
      <c r="E83" s="29"/>
      <c r="F83" s="29"/>
      <c r="G83" s="29"/>
      <c r="H83" s="36"/>
      <c r="I83" s="36"/>
      <c r="J83" s="36"/>
      <c r="K83" s="36"/>
      <c r="L83" s="14"/>
      <c r="M83" s="17"/>
      <c r="N83" s="17"/>
      <c r="O83" s="17"/>
      <c r="P83" s="17"/>
      <c r="Q83" s="29"/>
    </row>
    <row r="84" customFormat="false" ht="12.8" hidden="false" customHeight="false" outlineLevel="0" collapsed="false">
      <c r="A84" s="66"/>
      <c r="B84" s="17"/>
      <c r="C84" s="17"/>
      <c r="D84" s="33"/>
      <c r="E84" s="33"/>
      <c r="F84" s="33"/>
      <c r="G84" s="33"/>
      <c r="H84" s="77"/>
      <c r="I84" s="77"/>
      <c r="J84" s="77"/>
      <c r="K84" s="77"/>
      <c r="L84" s="66"/>
      <c r="M84" s="17"/>
      <c r="N84" s="17"/>
      <c r="O84" s="17"/>
      <c r="P84" s="17"/>
      <c r="Q84" s="33"/>
    </row>
    <row r="85" customFormat="false" ht="12.8" hidden="false" customHeight="false" outlineLevel="0" collapsed="false">
      <c r="A85" s="66"/>
      <c r="B85" s="17"/>
      <c r="C85" s="17"/>
      <c r="D85" s="33"/>
      <c r="E85" s="33"/>
      <c r="F85" s="33"/>
      <c r="G85" s="33"/>
      <c r="H85" s="77"/>
      <c r="I85" s="77"/>
      <c r="J85" s="77"/>
      <c r="K85" s="77"/>
      <c r="L85" s="66"/>
      <c r="M85" s="17"/>
      <c r="N85" s="17"/>
      <c r="O85" s="17"/>
      <c r="P85" s="17"/>
      <c r="Q85" s="33"/>
    </row>
    <row r="86" customFormat="false" ht="12.8" hidden="false" customHeight="false" outlineLevel="0" collapsed="false">
      <c r="A86" s="14"/>
      <c r="B86" s="36"/>
      <c r="C86" s="36"/>
      <c r="D86" s="37"/>
      <c r="E86" s="37"/>
      <c r="F86" s="37"/>
      <c r="G86" s="37"/>
      <c r="H86" s="36"/>
      <c r="I86" s="37"/>
      <c r="J86" s="37"/>
      <c r="K86" s="37"/>
      <c r="L86" s="14"/>
      <c r="M86" s="36"/>
      <c r="N86" s="36"/>
      <c r="O86" s="36"/>
      <c r="P86" s="36"/>
      <c r="Q86" s="37"/>
    </row>
    <row r="87" customFormat="false" ht="12.8" hidden="false" customHeight="false" outlineLevel="0" collapsed="false">
      <c r="A87" s="39"/>
      <c r="B87" s="39"/>
      <c r="C87" s="39"/>
      <c r="D87" s="39"/>
      <c r="E87" s="39"/>
      <c r="L87" s="39"/>
      <c r="M87" s="39"/>
      <c r="N87" s="39"/>
      <c r="O87" s="39"/>
      <c r="P87" s="39"/>
      <c r="Q87" s="39"/>
    </row>
    <row r="88" customFormat="false" ht="12.8" hidden="false" customHeight="false" outlineLevel="0" collapsed="false">
      <c r="A88" s="39"/>
      <c r="B88" s="39"/>
      <c r="C88" s="39"/>
      <c r="D88" s="39"/>
      <c r="E88" s="39"/>
      <c r="L88" s="39"/>
      <c r="M88" s="39"/>
      <c r="N88" s="39"/>
      <c r="O88" s="39"/>
      <c r="P88" s="39"/>
      <c r="Q88" s="39"/>
    </row>
    <row r="89" customFormat="false" ht="12.8" hidden="false" customHeight="false" outlineLevel="0" collapsed="false">
      <c r="A89" s="39"/>
      <c r="B89" s="39"/>
      <c r="C89" s="39"/>
      <c r="D89" s="39"/>
      <c r="E89" s="39"/>
      <c r="L89" s="39"/>
      <c r="M89" s="39"/>
      <c r="N89" s="39"/>
      <c r="O89" s="39"/>
      <c r="P89" s="39"/>
      <c r="Q89" s="39"/>
    </row>
    <row r="90" customFormat="false" ht="12.8" hidden="false" customHeight="false" outlineLevel="0" collapsed="false">
      <c r="A90" s="39"/>
      <c r="B90" s="39"/>
      <c r="C90" s="39"/>
      <c r="D90" s="39"/>
      <c r="E90" s="39"/>
      <c r="L90" s="39"/>
      <c r="M90" s="39"/>
      <c r="N90" s="39"/>
      <c r="O90" s="39"/>
      <c r="P90" s="39"/>
      <c r="Q90" s="39"/>
    </row>
    <row r="91" customFormat="false" ht="12.8" hidden="false" customHeight="false" outlineLevel="0" collapsed="false">
      <c r="A91" s="39"/>
      <c r="B91" s="39"/>
      <c r="C91" s="39"/>
      <c r="D91" s="39"/>
      <c r="E91" s="39"/>
      <c r="L91" s="39"/>
      <c r="M91" s="39"/>
      <c r="N91" s="39"/>
      <c r="O91" s="39"/>
      <c r="P91" s="39"/>
      <c r="Q91" s="39"/>
    </row>
    <row r="92" customFormat="false" ht="12.8" hidden="false" customHeight="false" outlineLevel="0" collapsed="false">
      <c r="A92" s="42"/>
      <c r="B92" s="42"/>
      <c r="C92" s="42"/>
      <c r="D92" s="42"/>
      <c r="E92" s="42"/>
      <c r="L92" s="42"/>
      <c r="M92" s="42"/>
      <c r="N92" s="42"/>
      <c r="O92" s="42"/>
      <c r="P92" s="42"/>
      <c r="Q92" s="42"/>
      <c r="R92" s="42"/>
      <c r="S92" s="42"/>
      <c r="T92" s="42"/>
    </row>
    <row r="93" customFormat="false" ht="12.8" hidden="false" customHeight="false" outlineLevel="0" collapsed="false">
      <c r="A93" s="14"/>
      <c r="B93" s="6"/>
      <c r="C93" s="6"/>
      <c r="D93" s="6"/>
      <c r="E93" s="6"/>
      <c r="L93" s="14"/>
      <c r="M93" s="6"/>
      <c r="N93" s="6"/>
      <c r="O93" s="6"/>
      <c r="P93" s="6"/>
      <c r="Q93" s="6"/>
      <c r="R93" s="6"/>
      <c r="S93" s="6"/>
      <c r="T93" s="6"/>
    </row>
    <row r="94" customFormat="false" ht="12.8" hidden="false" customHeight="false" outlineLevel="0" collapsed="false">
      <c r="A94" s="14"/>
      <c r="B94" s="43"/>
      <c r="C94" s="43"/>
      <c r="D94" s="43"/>
      <c r="E94" s="43"/>
      <c r="G94" s="49"/>
      <c r="L94" s="14"/>
      <c r="M94" s="43"/>
      <c r="N94" s="43"/>
      <c r="O94" s="43"/>
      <c r="P94" s="43"/>
      <c r="Q94" s="43"/>
    </row>
    <row r="95" customFormat="false" ht="12.8" hidden="false" customHeight="false" outlineLevel="0" collapsed="false">
      <c r="A95" s="45"/>
      <c r="B95" s="18"/>
      <c r="C95" s="18"/>
      <c r="D95" s="28"/>
      <c r="E95" s="28"/>
      <c r="L95" s="45"/>
      <c r="M95" s="18"/>
      <c r="N95" s="18"/>
      <c r="O95" s="25"/>
      <c r="P95" s="28"/>
      <c r="Q95" s="28"/>
    </row>
    <row r="96" customFormat="false" ht="12.8" hidden="false" customHeight="false" outlineLevel="0" collapsed="false">
      <c r="A96" s="45"/>
      <c r="B96" s="18"/>
      <c r="C96" s="18"/>
      <c r="D96" s="18"/>
      <c r="E96" s="18"/>
      <c r="L96" s="45"/>
      <c r="M96" s="18"/>
      <c r="N96" s="18"/>
      <c r="O96" s="18"/>
      <c r="P96" s="18"/>
      <c r="Q96" s="18"/>
    </row>
    <row r="97" customFormat="false" ht="12.8" hidden="false" customHeight="false" outlineLevel="0" collapsed="false">
      <c r="A97" s="45"/>
      <c r="B97" s="50"/>
      <c r="C97" s="50"/>
      <c r="D97" s="50"/>
      <c r="E97" s="25"/>
      <c r="L97" s="45"/>
      <c r="M97" s="50"/>
      <c r="N97" s="50"/>
      <c r="O97" s="50"/>
      <c r="P97" s="51"/>
      <c r="Q97" s="50"/>
    </row>
    <row r="98" customFormat="false" ht="12.8" hidden="false" customHeight="false" outlineLevel="0" collapsed="false">
      <c r="A98" s="45"/>
      <c r="B98" s="18"/>
      <c r="C98" s="18"/>
      <c r="D98" s="55"/>
      <c r="E98" s="28"/>
      <c r="L98" s="45"/>
      <c r="M98" s="18"/>
      <c r="N98" s="18"/>
      <c r="O98" s="25"/>
      <c r="P98" s="29"/>
      <c r="Q98" s="55"/>
    </row>
    <row r="99" customFormat="false" ht="12.8" hidden="false" customHeight="false" outlineLevel="0" collapsed="false">
      <c r="A99" s="45"/>
      <c r="B99" s="18"/>
      <c r="C99" s="18"/>
      <c r="D99" s="18"/>
      <c r="E99" s="18"/>
      <c r="L99" s="45"/>
      <c r="M99" s="18"/>
      <c r="N99" s="18"/>
      <c r="O99" s="18"/>
      <c r="P99" s="18"/>
      <c r="Q99" s="18"/>
    </row>
    <row r="100" customFormat="false" ht="12.8" hidden="false" customHeight="false" outlineLevel="0" collapsed="false">
      <c r="A100" s="45"/>
      <c r="B100" s="18"/>
      <c r="C100" s="28"/>
      <c r="D100" s="28"/>
      <c r="E100" s="28"/>
      <c r="L100" s="45"/>
      <c r="M100" s="18"/>
      <c r="N100" s="28"/>
      <c r="O100" s="58"/>
      <c r="P100" s="28"/>
      <c r="Q100" s="28"/>
    </row>
    <row r="101" customFormat="false" ht="12.8" hidden="false" customHeight="false" outlineLevel="0" collapsed="false">
      <c r="A101" s="45"/>
      <c r="B101" s="60"/>
      <c r="C101" s="60"/>
      <c r="D101" s="25"/>
      <c r="E101" s="25"/>
      <c r="L101" s="45"/>
      <c r="M101" s="60"/>
      <c r="N101" s="60"/>
      <c r="O101" s="25"/>
      <c r="P101" s="25"/>
      <c r="Q101" s="25"/>
    </row>
    <row r="102" customFormat="false" ht="12.8" hidden="false" customHeight="false" outlineLevel="0" collapsed="false">
      <c r="A102" s="45"/>
      <c r="B102" s="61"/>
      <c r="C102" s="61"/>
      <c r="D102" s="61"/>
      <c r="E102" s="61"/>
      <c r="L102" s="45"/>
      <c r="M102" s="61"/>
      <c r="N102" s="61"/>
      <c r="O102" s="61"/>
      <c r="P102" s="61"/>
      <c r="Q102" s="61"/>
    </row>
    <row r="103" customFormat="false" ht="12.8" hidden="false" customHeight="false" outlineLevel="0" collapsed="false">
      <c r="A103" s="45"/>
      <c r="B103" s="29"/>
      <c r="C103" s="29"/>
      <c r="D103" s="29"/>
      <c r="E103" s="29"/>
      <c r="L103" s="45"/>
      <c r="M103" s="29"/>
      <c r="N103" s="29"/>
      <c r="O103" s="29"/>
      <c r="P103" s="29"/>
      <c r="Q103" s="29"/>
    </row>
    <row r="104" customFormat="false" ht="12.8" hidden="false" customHeight="false" outlineLevel="0" collapsed="false">
      <c r="A104" s="45"/>
      <c r="B104" s="18"/>
      <c r="C104" s="18"/>
      <c r="D104" s="29"/>
      <c r="E104" s="29"/>
      <c r="L104" s="45"/>
      <c r="M104" s="18"/>
      <c r="N104" s="18"/>
      <c r="O104" s="25"/>
      <c r="P104" s="29"/>
      <c r="Q104" s="29"/>
    </row>
    <row r="105" customFormat="false" ht="12.8" hidden="false" customHeight="false" outlineLevel="0" collapsed="false">
      <c r="A105" s="45"/>
      <c r="B105" s="18"/>
      <c r="C105" s="18"/>
      <c r="D105" s="18"/>
      <c r="E105" s="28"/>
      <c r="L105" s="45"/>
      <c r="M105" s="18"/>
      <c r="N105" s="18"/>
      <c r="O105" s="18"/>
      <c r="P105" s="18"/>
      <c r="Q105" s="18"/>
    </row>
    <row r="106" customFormat="false" ht="12.8" hidden="false" customHeight="false" outlineLevel="0" collapsed="false">
      <c r="A106" s="45"/>
      <c r="B106" s="60"/>
      <c r="C106" s="60"/>
      <c r="D106" s="60"/>
      <c r="E106" s="60"/>
      <c r="L106" s="45"/>
      <c r="M106" s="60"/>
      <c r="N106" s="60"/>
      <c r="O106" s="65"/>
      <c r="P106" s="60"/>
      <c r="Q106" s="60"/>
    </row>
    <row r="107" customFormat="false" ht="12.8" hidden="false" customHeight="false" outlineLevel="0" collapsed="false">
      <c r="A107" s="14"/>
      <c r="B107" s="18"/>
      <c r="C107" s="18"/>
      <c r="D107" s="18"/>
      <c r="E107" s="18"/>
      <c r="L107" s="14"/>
      <c r="M107" s="18"/>
      <c r="N107" s="18"/>
      <c r="O107" s="18"/>
      <c r="P107" s="18"/>
      <c r="Q107" s="18"/>
    </row>
    <row r="108" customFormat="false" ht="12.8" hidden="false" customHeight="false" outlineLevel="0" collapsed="false">
      <c r="A108" s="66"/>
      <c r="B108" s="28"/>
      <c r="C108" s="28"/>
      <c r="D108" s="28"/>
      <c r="E108" s="28"/>
      <c r="L108" s="66"/>
      <c r="M108" s="28"/>
      <c r="N108" s="28"/>
      <c r="O108" s="28"/>
      <c r="P108" s="28"/>
      <c r="Q108" s="28"/>
    </row>
    <row r="109" customFormat="false" ht="12.8" hidden="false" customHeight="false" outlineLevel="0" collapsed="false">
      <c r="A109" s="14"/>
      <c r="B109" s="18"/>
      <c r="C109" s="18"/>
      <c r="D109" s="18"/>
      <c r="E109" s="18"/>
      <c r="L109" s="14"/>
      <c r="M109" s="18"/>
      <c r="N109" s="18"/>
      <c r="O109" s="18"/>
      <c r="P109" s="18"/>
      <c r="Q109" s="18"/>
    </row>
    <row r="110" customFormat="false" ht="12.8" hidden="false" customHeight="false" outlineLevel="0" collapsed="false">
      <c r="A110" s="66"/>
      <c r="B110" s="29"/>
      <c r="C110" s="29"/>
      <c r="D110" s="29"/>
      <c r="E110" s="29"/>
      <c r="L110" s="66"/>
      <c r="M110" s="29"/>
      <c r="N110" s="29"/>
      <c r="O110" s="29"/>
      <c r="P110" s="29"/>
      <c r="Q110" s="29"/>
    </row>
    <row r="111" customFormat="false" ht="12.8" hidden="false" customHeight="false" outlineLevel="0" collapsed="false">
      <c r="A111" s="66"/>
      <c r="B111" s="18"/>
      <c r="C111" s="18"/>
      <c r="D111" s="18"/>
      <c r="E111" s="18"/>
      <c r="L111" s="66"/>
      <c r="M111" s="18"/>
      <c r="N111" s="18"/>
      <c r="O111" s="18"/>
      <c r="P111" s="18"/>
      <c r="Q111" s="18"/>
    </row>
    <row r="112" customFormat="false" ht="12.8" hidden="false" customHeight="false" outlineLevel="0" collapsed="false">
      <c r="A112" s="36"/>
      <c r="B112" s="68"/>
      <c r="C112" s="36"/>
      <c r="D112" s="36"/>
      <c r="E112" s="36"/>
      <c r="L112" s="36"/>
      <c r="M112" s="68"/>
      <c r="N112" s="36"/>
      <c r="O112" s="36"/>
      <c r="P112" s="36"/>
      <c r="Q112" s="36"/>
    </row>
    <row r="113" customFormat="false" ht="12.8" hidden="false" customHeight="false" outlineLevel="0" collapsed="false">
      <c r="A113" s="69"/>
      <c r="B113" s="70"/>
      <c r="C113" s="69"/>
      <c r="D113" s="71"/>
      <c r="L113" s="69"/>
      <c r="M113" s="70"/>
      <c r="N113" s="69"/>
      <c r="O113" s="69"/>
      <c r="P113" s="71"/>
      <c r="Q113" s="71"/>
    </row>
    <row r="114" customFormat="false" ht="12.8" hidden="false" customHeight="false" outlineLevel="0" collapsed="false">
      <c r="A114" s="70"/>
      <c r="B114" s="72"/>
      <c r="C114" s="70"/>
      <c r="L114" s="70"/>
      <c r="M114" s="72"/>
      <c r="N114" s="70"/>
      <c r="O114" s="70"/>
    </row>
    <row r="115" customFormat="false" ht="12.8" hidden="false" customHeight="false" outlineLevel="0" collapsed="false">
      <c r="A115" s="73"/>
      <c r="B115" s="73"/>
      <c r="C115" s="73"/>
      <c r="D115" s="66"/>
      <c r="L115" s="73"/>
      <c r="M115" s="73"/>
      <c r="N115" s="73"/>
      <c r="O115" s="73"/>
      <c r="P115" s="73"/>
      <c r="Q115" s="66"/>
    </row>
    <row r="116" customFormat="false" ht="1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8" customFormat="false" ht="1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5" hidden="false" customHeight="false" outlineLevel="0" collapsed="false">
      <c r="A119" s="3"/>
      <c r="B119" s="3"/>
      <c r="C119" s="3"/>
      <c r="D119" s="3"/>
      <c r="E119" s="3"/>
      <c r="L119" s="3"/>
      <c r="M119" s="3"/>
      <c r="N119" s="3"/>
      <c r="O119" s="3"/>
      <c r="P119" s="3"/>
      <c r="Q119" s="3"/>
    </row>
    <row r="120" customFormat="false" ht="15" hidden="false" customHeight="false" outlineLevel="0" collapsed="false">
      <c r="A120" s="3"/>
      <c r="B120" s="3"/>
      <c r="C120" s="3"/>
      <c r="D120" s="3"/>
      <c r="E120" s="3"/>
      <c r="L120" s="3"/>
      <c r="M120" s="3"/>
      <c r="N120" s="3"/>
      <c r="O120" s="3"/>
      <c r="P120" s="3"/>
      <c r="Q120" s="3"/>
    </row>
    <row r="122" customFormat="false" ht="12.8" hidden="false" customHeight="fals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2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2.8" hidden="false" customHeight="false" outlineLevel="0" collapsed="false">
      <c r="A124" s="6"/>
      <c r="B124" s="9"/>
      <c r="C124" s="9"/>
      <c r="D124" s="10"/>
      <c r="E124" s="10"/>
      <c r="F124" s="10"/>
      <c r="G124" s="74"/>
      <c r="H124" s="10"/>
      <c r="I124" s="10"/>
      <c r="J124" s="10"/>
      <c r="K124" s="10"/>
      <c r="L124" s="6"/>
      <c r="M124" s="9"/>
      <c r="N124" s="9"/>
      <c r="O124" s="9"/>
      <c r="P124" s="9"/>
      <c r="Q124" s="10"/>
      <c r="R124" s="10"/>
      <c r="S124" s="10"/>
      <c r="T124" s="10"/>
    </row>
    <row r="125" customFormat="false" ht="12.8" hidden="false" customHeight="false" outlineLevel="0" collapsed="false">
      <c r="A125" s="6"/>
      <c r="B125" s="9"/>
      <c r="C125" s="9"/>
      <c r="D125" s="10"/>
      <c r="E125" s="10"/>
      <c r="F125" s="10"/>
      <c r="G125" s="74"/>
      <c r="H125" s="10"/>
      <c r="I125" s="10"/>
      <c r="J125" s="10"/>
      <c r="K125" s="10"/>
      <c r="L125" s="6"/>
      <c r="M125" s="9"/>
      <c r="N125" s="9"/>
      <c r="O125" s="9"/>
      <c r="P125" s="9"/>
      <c r="Q125" s="10"/>
      <c r="R125" s="10"/>
      <c r="S125" s="10"/>
      <c r="T125" s="10"/>
    </row>
    <row r="126" customFormat="false" ht="12.8" hidden="false" customHeight="false" outlineLevel="0" collapsed="false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customFormat="false" ht="12.8" hidden="false" customHeight="false" outlineLevel="0" collapsed="false">
      <c r="A127" s="14"/>
      <c r="B127" s="14"/>
      <c r="C127" s="66"/>
      <c r="D127" s="14"/>
      <c r="E127" s="14"/>
      <c r="F127" s="66"/>
      <c r="G127" s="66"/>
      <c r="H127" s="66"/>
      <c r="I127" s="66"/>
      <c r="J127" s="66"/>
      <c r="K127" s="66"/>
      <c r="L127" s="14"/>
      <c r="M127" s="14"/>
      <c r="N127" s="66"/>
      <c r="O127" s="14"/>
      <c r="P127" s="14"/>
      <c r="Q127" s="14"/>
    </row>
    <row r="128" customFormat="false" ht="12.8" hidden="false" customHeight="false" outlineLevel="0" collapsed="false">
      <c r="A128" s="45"/>
      <c r="B128" s="17"/>
      <c r="C128" s="17"/>
      <c r="D128" s="18"/>
      <c r="E128" s="29"/>
      <c r="F128" s="28"/>
      <c r="G128" s="75"/>
      <c r="H128" s="36"/>
      <c r="I128" s="36"/>
      <c r="J128" s="36"/>
      <c r="K128" s="36"/>
      <c r="L128" s="45"/>
      <c r="M128" s="17"/>
      <c r="N128" s="17"/>
      <c r="O128" s="17"/>
      <c r="P128" s="17"/>
      <c r="Q128" s="18"/>
    </row>
    <row r="129" customFormat="false" ht="12.8" hidden="false" customHeight="false" outlineLevel="0" collapsed="false">
      <c r="A129" s="45"/>
      <c r="B129" s="17"/>
      <c r="C129" s="17"/>
      <c r="D129" s="18"/>
      <c r="E129" s="29"/>
      <c r="F129" s="28"/>
      <c r="G129" s="75"/>
      <c r="H129" s="36"/>
      <c r="I129" s="36"/>
      <c r="J129" s="36"/>
      <c r="K129" s="36"/>
      <c r="L129" s="45"/>
      <c r="M129" s="17"/>
      <c r="N129" s="17"/>
      <c r="O129" s="17"/>
      <c r="P129" s="17"/>
      <c r="Q129" s="18"/>
    </row>
    <row r="130" customFormat="false" ht="12.8" hidden="false" customHeight="false" outlineLevel="0" collapsed="false">
      <c r="A130" s="45"/>
      <c r="B130" s="17"/>
      <c r="C130" s="17"/>
      <c r="D130" s="25"/>
      <c r="E130" s="29"/>
      <c r="F130" s="18"/>
      <c r="G130" s="51"/>
      <c r="H130" s="36"/>
      <c r="I130" s="36"/>
      <c r="J130" s="36"/>
      <c r="K130" s="36"/>
      <c r="L130" s="45"/>
      <c r="M130" s="17"/>
      <c r="N130" s="17"/>
      <c r="O130" s="17"/>
      <c r="P130" s="17"/>
      <c r="Q130" s="25"/>
    </row>
    <row r="131" customFormat="false" ht="12.8" hidden="false" customHeight="false" outlineLevel="0" collapsed="false">
      <c r="A131" s="45"/>
      <c r="B131" s="17"/>
      <c r="C131" s="17"/>
      <c r="D131" s="25"/>
      <c r="E131" s="25"/>
      <c r="F131" s="25"/>
      <c r="G131" s="25"/>
      <c r="H131" s="36"/>
      <c r="I131" s="36"/>
      <c r="J131" s="36"/>
      <c r="K131" s="36"/>
      <c r="L131" s="45"/>
      <c r="M131" s="17"/>
      <c r="N131" s="17"/>
      <c r="O131" s="17"/>
      <c r="P131" s="17"/>
      <c r="Q131" s="25"/>
    </row>
    <row r="132" customFormat="false" ht="12.8" hidden="false" customHeight="false" outlineLevel="0" collapsed="false">
      <c r="A132" s="45"/>
      <c r="B132" s="17"/>
      <c r="C132" s="17"/>
      <c r="D132" s="28"/>
      <c r="E132" s="28"/>
      <c r="F132" s="18"/>
      <c r="G132" s="18"/>
      <c r="H132" s="36"/>
      <c r="I132" s="36"/>
      <c r="J132" s="36"/>
      <c r="K132" s="36"/>
      <c r="L132" s="45"/>
      <c r="M132" s="17"/>
      <c r="N132" s="17"/>
      <c r="O132" s="17"/>
      <c r="P132" s="17"/>
      <c r="Q132" s="28"/>
    </row>
    <row r="133" customFormat="false" ht="12.8" hidden="false" customHeight="false" outlineLevel="0" collapsed="false">
      <c r="A133" s="45"/>
      <c r="B133" s="17"/>
      <c r="C133" s="17"/>
      <c r="D133" s="29"/>
      <c r="E133" s="29"/>
      <c r="F133" s="18"/>
      <c r="G133" s="18"/>
      <c r="H133" s="36"/>
      <c r="I133" s="36"/>
      <c r="J133" s="36"/>
      <c r="K133" s="36"/>
      <c r="L133" s="45"/>
      <c r="M133" s="17"/>
      <c r="N133" s="17"/>
      <c r="O133" s="17"/>
      <c r="P133" s="17"/>
      <c r="Q133" s="29"/>
    </row>
    <row r="134" customFormat="false" ht="12.8" hidden="false" customHeight="false" outlineLevel="0" collapsed="false">
      <c r="A134" s="45"/>
      <c r="B134" s="17"/>
      <c r="C134" s="17"/>
      <c r="D134" s="29"/>
      <c r="E134" s="29"/>
      <c r="F134" s="18"/>
      <c r="G134" s="18"/>
      <c r="H134" s="36"/>
      <c r="I134" s="36"/>
      <c r="J134" s="36"/>
      <c r="K134" s="36"/>
      <c r="L134" s="45"/>
      <c r="M134" s="17"/>
      <c r="N134" s="17"/>
      <c r="O134" s="17"/>
      <c r="P134" s="17"/>
      <c r="Q134" s="29"/>
    </row>
    <row r="135" customFormat="false" ht="12.8" hidden="false" customHeight="false" outlineLevel="0" collapsed="false">
      <c r="A135" s="45"/>
      <c r="B135" s="17"/>
      <c r="C135" s="17"/>
      <c r="D135" s="29"/>
      <c r="E135" s="29"/>
      <c r="F135" s="18"/>
      <c r="G135" s="18"/>
      <c r="H135" s="36"/>
      <c r="I135" s="36"/>
      <c r="J135" s="36"/>
      <c r="K135" s="36"/>
      <c r="L135" s="45"/>
      <c r="M135" s="17"/>
      <c r="N135" s="17"/>
      <c r="O135" s="17"/>
      <c r="P135" s="17"/>
      <c r="Q135" s="29"/>
    </row>
    <row r="136" customFormat="false" ht="12.8" hidden="false" customHeight="false" outlineLevel="0" collapsed="false">
      <c r="A136" s="45"/>
      <c r="B136" s="17"/>
      <c r="C136" s="17"/>
      <c r="D136" s="28"/>
      <c r="E136" s="29"/>
      <c r="F136" s="18"/>
      <c r="G136" s="18"/>
      <c r="H136" s="36"/>
      <c r="I136" s="36"/>
      <c r="J136" s="36"/>
      <c r="K136" s="36"/>
      <c r="L136" s="45"/>
      <c r="M136" s="17"/>
      <c r="N136" s="17"/>
      <c r="O136" s="17"/>
      <c r="P136" s="17"/>
      <c r="Q136" s="28"/>
    </row>
    <row r="137" customFormat="false" ht="12.8" hidden="false" customHeight="false" outlineLevel="0" collapsed="false">
      <c r="A137" s="45"/>
      <c r="B137" s="17"/>
      <c r="C137" s="17"/>
      <c r="D137" s="18"/>
      <c r="E137" s="29"/>
      <c r="F137" s="18"/>
      <c r="G137" s="28"/>
      <c r="H137" s="36"/>
      <c r="I137" s="36"/>
      <c r="J137" s="36"/>
      <c r="K137" s="36"/>
      <c r="L137" s="45"/>
      <c r="M137" s="17"/>
      <c r="N137" s="17"/>
      <c r="O137" s="17"/>
      <c r="P137" s="17"/>
      <c r="Q137" s="18"/>
    </row>
    <row r="138" customFormat="false" ht="12.8" hidden="false" customHeight="false" outlineLevel="0" collapsed="false">
      <c r="A138" s="45"/>
      <c r="B138" s="17"/>
      <c r="C138" s="17"/>
      <c r="D138" s="18"/>
      <c r="E138" s="29"/>
      <c r="F138" s="18"/>
      <c r="G138" s="31"/>
      <c r="H138" s="36"/>
      <c r="I138" s="36"/>
      <c r="J138" s="36"/>
      <c r="K138" s="36"/>
      <c r="L138" s="45"/>
      <c r="M138" s="17"/>
      <c r="N138" s="17"/>
      <c r="O138" s="17"/>
      <c r="P138" s="17"/>
      <c r="Q138" s="18"/>
    </row>
    <row r="139" customFormat="false" ht="12.8" hidden="false" customHeight="false" outlineLevel="0" collapsed="false">
      <c r="A139" s="45"/>
      <c r="B139" s="17"/>
      <c r="C139" s="17"/>
      <c r="D139" s="31"/>
      <c r="E139" s="29"/>
      <c r="F139" s="18"/>
      <c r="G139" s="76"/>
      <c r="H139" s="36"/>
      <c r="I139" s="36"/>
      <c r="J139" s="36"/>
      <c r="K139" s="36"/>
      <c r="L139" s="45"/>
      <c r="M139" s="17"/>
      <c r="N139" s="17"/>
      <c r="O139" s="17"/>
      <c r="P139" s="17"/>
      <c r="Q139" s="31"/>
    </row>
    <row r="140" customFormat="false" ht="12.8" hidden="false" customHeight="false" outlineLevel="0" collapsed="false">
      <c r="A140" s="66"/>
      <c r="B140" s="17"/>
      <c r="C140" s="17"/>
      <c r="D140" s="29"/>
      <c r="E140" s="29"/>
      <c r="F140" s="29"/>
      <c r="G140" s="29"/>
      <c r="H140" s="36"/>
      <c r="I140" s="36"/>
      <c r="J140" s="36"/>
      <c r="K140" s="36"/>
      <c r="L140" s="66"/>
      <c r="M140" s="17"/>
      <c r="N140" s="17"/>
      <c r="O140" s="17"/>
      <c r="P140" s="17"/>
      <c r="Q140" s="29"/>
    </row>
    <row r="141" customFormat="false" ht="12.8" hidden="false" customHeight="false" outlineLevel="0" collapsed="false">
      <c r="A141" s="14"/>
      <c r="B141" s="17"/>
      <c r="C141" s="17"/>
      <c r="D141" s="29"/>
      <c r="E141" s="29"/>
      <c r="F141" s="29"/>
      <c r="G141" s="29"/>
      <c r="H141" s="36"/>
      <c r="I141" s="36"/>
      <c r="J141" s="36"/>
      <c r="K141" s="36"/>
      <c r="L141" s="14"/>
      <c r="M141" s="17"/>
      <c r="N141" s="17"/>
      <c r="O141" s="17"/>
      <c r="P141" s="17"/>
      <c r="Q141" s="29"/>
    </row>
    <row r="142" customFormat="false" ht="12.8" hidden="false" customHeight="false" outlineLevel="0" collapsed="false">
      <c r="A142" s="66"/>
      <c r="B142" s="17"/>
      <c r="C142" s="17"/>
      <c r="D142" s="33"/>
      <c r="E142" s="33"/>
      <c r="F142" s="33"/>
      <c r="G142" s="33"/>
      <c r="H142" s="77"/>
      <c r="I142" s="77"/>
      <c r="J142" s="77"/>
      <c r="K142" s="77"/>
      <c r="L142" s="66"/>
      <c r="M142" s="17"/>
      <c r="N142" s="17"/>
      <c r="O142" s="17"/>
      <c r="P142" s="17"/>
      <c r="Q142" s="33"/>
    </row>
    <row r="143" customFormat="false" ht="12.8" hidden="false" customHeight="false" outlineLevel="0" collapsed="false">
      <c r="A143" s="66"/>
      <c r="B143" s="17"/>
      <c r="C143" s="17"/>
      <c r="D143" s="33"/>
      <c r="E143" s="33"/>
      <c r="F143" s="33"/>
      <c r="G143" s="33"/>
      <c r="H143" s="77"/>
      <c r="I143" s="77"/>
      <c r="J143" s="77"/>
      <c r="K143" s="77"/>
      <c r="L143" s="66"/>
      <c r="M143" s="17"/>
      <c r="N143" s="17"/>
      <c r="O143" s="17"/>
      <c r="P143" s="17"/>
      <c r="Q143" s="33"/>
    </row>
    <row r="144" customFormat="false" ht="12.8" hidden="false" customHeight="false" outlineLevel="0" collapsed="false">
      <c r="A144" s="14"/>
      <c r="B144" s="36"/>
      <c r="C144" s="36"/>
      <c r="D144" s="37"/>
      <c r="E144" s="37"/>
      <c r="F144" s="37"/>
      <c r="G144" s="37"/>
      <c r="H144" s="36"/>
      <c r="I144" s="37"/>
      <c r="J144" s="37"/>
      <c r="K144" s="37"/>
      <c r="L144" s="14"/>
      <c r="M144" s="36"/>
      <c r="N144" s="36"/>
      <c r="O144" s="36"/>
      <c r="P144" s="36"/>
      <c r="Q144" s="37"/>
    </row>
    <row r="145" customFormat="false" ht="12.8" hidden="false" customHeight="false" outlineLevel="0" collapsed="false">
      <c r="A145" s="39"/>
      <c r="B145" s="39"/>
      <c r="C145" s="39"/>
      <c r="D145" s="39"/>
      <c r="E145" s="39"/>
      <c r="L145" s="39"/>
      <c r="M145" s="39"/>
      <c r="N145" s="39"/>
      <c r="O145" s="39"/>
      <c r="P145" s="39"/>
      <c r="Q145" s="39"/>
    </row>
    <row r="146" customFormat="false" ht="12.8" hidden="false" customHeight="false" outlineLevel="0" collapsed="false">
      <c r="A146" s="39"/>
      <c r="B146" s="39"/>
      <c r="C146" s="39"/>
      <c r="D146" s="39"/>
      <c r="E146" s="39"/>
      <c r="L146" s="39"/>
      <c r="M146" s="39"/>
      <c r="N146" s="39"/>
      <c r="O146" s="39"/>
      <c r="P146" s="39"/>
      <c r="Q146" s="39"/>
    </row>
    <row r="147" customFormat="false" ht="12.8" hidden="false" customHeight="false" outlineLevel="0" collapsed="false">
      <c r="A147" s="39"/>
      <c r="B147" s="39"/>
      <c r="C147" s="39"/>
      <c r="D147" s="39"/>
      <c r="E147" s="39"/>
      <c r="L147" s="39"/>
      <c r="M147" s="39"/>
      <c r="N147" s="39"/>
      <c r="O147" s="39"/>
      <c r="P147" s="39"/>
      <c r="Q147" s="39"/>
    </row>
    <row r="148" customFormat="false" ht="12.8" hidden="false" customHeight="false" outlineLevel="0" collapsed="false">
      <c r="A148" s="39"/>
      <c r="B148" s="39"/>
      <c r="C148" s="39"/>
      <c r="D148" s="39"/>
      <c r="E148" s="39"/>
      <c r="L148" s="39"/>
      <c r="M148" s="39"/>
      <c r="N148" s="39"/>
      <c r="O148" s="39"/>
      <c r="P148" s="39"/>
      <c r="Q148" s="39"/>
    </row>
    <row r="149" customFormat="false" ht="12.8" hidden="false" customHeight="false" outlineLevel="0" collapsed="false">
      <c r="A149" s="39"/>
      <c r="B149" s="39"/>
      <c r="C149" s="39"/>
      <c r="D149" s="39"/>
      <c r="E149" s="39"/>
      <c r="L149" s="39"/>
      <c r="M149" s="39"/>
      <c r="N149" s="39"/>
      <c r="O149" s="39"/>
      <c r="P149" s="39"/>
      <c r="Q149" s="39"/>
    </row>
    <row r="150" customFormat="false" ht="12.8" hidden="false" customHeight="false" outlineLevel="0" collapsed="false">
      <c r="A150" s="42"/>
      <c r="B150" s="42"/>
      <c r="C150" s="42"/>
      <c r="D150" s="42"/>
      <c r="E150" s="42"/>
      <c r="L150" s="42"/>
      <c r="M150" s="42"/>
      <c r="N150" s="42"/>
      <c r="O150" s="42"/>
      <c r="P150" s="42"/>
      <c r="Q150" s="42"/>
      <c r="R150" s="42"/>
      <c r="S150" s="42"/>
      <c r="T150" s="42"/>
    </row>
    <row r="151" customFormat="false" ht="12.8" hidden="false" customHeight="false" outlineLevel="0" collapsed="false">
      <c r="A151" s="14"/>
      <c r="B151" s="6"/>
      <c r="C151" s="6"/>
      <c r="D151" s="6"/>
      <c r="E151" s="6"/>
      <c r="L151" s="14"/>
      <c r="M151" s="6"/>
      <c r="N151" s="6"/>
      <c r="O151" s="6"/>
      <c r="P151" s="6"/>
      <c r="Q151" s="6"/>
      <c r="R151" s="6"/>
      <c r="S151" s="6"/>
      <c r="T151" s="6"/>
    </row>
    <row r="152" customFormat="false" ht="12.8" hidden="false" customHeight="false" outlineLevel="0" collapsed="false">
      <c r="A152" s="14"/>
      <c r="B152" s="43"/>
      <c r="C152" s="43"/>
      <c r="D152" s="43"/>
      <c r="E152" s="43"/>
      <c r="G152" s="49"/>
      <c r="L152" s="14"/>
      <c r="M152" s="43"/>
      <c r="N152" s="43"/>
      <c r="O152" s="43"/>
      <c r="P152" s="43"/>
      <c r="Q152" s="43"/>
    </row>
    <row r="153" customFormat="false" ht="12.8" hidden="false" customHeight="false" outlineLevel="0" collapsed="false">
      <c r="A153" s="45"/>
      <c r="B153" s="18"/>
      <c r="C153" s="18"/>
      <c r="D153" s="28"/>
      <c r="E153" s="28"/>
      <c r="L153" s="45"/>
      <c r="M153" s="18"/>
      <c r="N153" s="18"/>
      <c r="O153" s="25"/>
      <c r="P153" s="28"/>
      <c r="Q153" s="28"/>
    </row>
    <row r="154" customFormat="false" ht="12.8" hidden="false" customHeight="false" outlineLevel="0" collapsed="false">
      <c r="A154" s="45"/>
      <c r="B154" s="18"/>
      <c r="C154" s="18"/>
      <c r="D154" s="18"/>
      <c r="E154" s="18"/>
      <c r="L154" s="45"/>
      <c r="M154" s="18"/>
      <c r="N154" s="18"/>
      <c r="O154" s="18"/>
      <c r="P154" s="18"/>
      <c r="Q154" s="18"/>
    </row>
    <row r="155" customFormat="false" ht="12.8" hidden="false" customHeight="false" outlineLevel="0" collapsed="false">
      <c r="A155" s="45"/>
      <c r="B155" s="50"/>
      <c r="C155" s="50"/>
      <c r="D155" s="50"/>
      <c r="E155" s="25"/>
      <c r="L155" s="45"/>
      <c r="M155" s="50"/>
      <c r="N155" s="50"/>
      <c r="O155" s="50"/>
      <c r="P155" s="51"/>
      <c r="Q155" s="50"/>
    </row>
    <row r="156" customFormat="false" ht="12.8" hidden="false" customHeight="false" outlineLevel="0" collapsed="false">
      <c r="A156" s="45"/>
      <c r="B156" s="18"/>
      <c r="C156" s="18"/>
      <c r="D156" s="55"/>
      <c r="E156" s="28"/>
      <c r="L156" s="45"/>
      <c r="M156" s="18"/>
      <c r="N156" s="18"/>
      <c r="O156" s="25"/>
      <c r="P156" s="29"/>
      <c r="Q156" s="55"/>
    </row>
    <row r="157" customFormat="false" ht="12.8" hidden="false" customHeight="false" outlineLevel="0" collapsed="false">
      <c r="A157" s="45"/>
      <c r="B157" s="18"/>
      <c r="C157" s="18"/>
      <c r="D157" s="18"/>
      <c r="E157" s="18"/>
      <c r="L157" s="45"/>
      <c r="M157" s="18"/>
      <c r="N157" s="18"/>
      <c r="O157" s="18"/>
      <c r="P157" s="18"/>
      <c r="Q157" s="18"/>
    </row>
    <row r="158" customFormat="false" ht="12.8" hidden="false" customHeight="false" outlineLevel="0" collapsed="false">
      <c r="A158" s="45"/>
      <c r="B158" s="18"/>
      <c r="C158" s="28"/>
      <c r="D158" s="28"/>
      <c r="E158" s="28"/>
      <c r="L158" s="45"/>
      <c r="M158" s="18"/>
      <c r="N158" s="28"/>
      <c r="O158" s="58"/>
      <c r="P158" s="28"/>
      <c r="Q158" s="28"/>
    </row>
    <row r="159" customFormat="false" ht="12.8" hidden="false" customHeight="false" outlineLevel="0" collapsed="false">
      <c r="A159" s="45"/>
      <c r="B159" s="60"/>
      <c r="C159" s="60"/>
      <c r="D159" s="25"/>
      <c r="E159" s="25"/>
      <c r="L159" s="45"/>
      <c r="M159" s="60"/>
      <c r="N159" s="60"/>
      <c r="O159" s="25"/>
      <c r="P159" s="25"/>
      <c r="Q159" s="25"/>
    </row>
    <row r="160" customFormat="false" ht="12.8" hidden="false" customHeight="false" outlineLevel="0" collapsed="false">
      <c r="A160" s="45"/>
      <c r="B160" s="61"/>
      <c r="C160" s="61"/>
      <c r="D160" s="61"/>
      <c r="E160" s="61"/>
      <c r="L160" s="45"/>
      <c r="M160" s="61"/>
      <c r="N160" s="61"/>
      <c r="O160" s="61"/>
      <c r="P160" s="61"/>
      <c r="Q160" s="61"/>
    </row>
    <row r="161" customFormat="false" ht="12.8" hidden="false" customHeight="false" outlineLevel="0" collapsed="false">
      <c r="A161" s="45"/>
      <c r="B161" s="29"/>
      <c r="C161" s="29"/>
      <c r="D161" s="29"/>
      <c r="E161" s="29"/>
      <c r="L161" s="45"/>
      <c r="M161" s="29"/>
      <c r="N161" s="29"/>
      <c r="O161" s="29"/>
      <c r="P161" s="29"/>
      <c r="Q161" s="29"/>
    </row>
    <row r="162" customFormat="false" ht="12.8" hidden="false" customHeight="false" outlineLevel="0" collapsed="false">
      <c r="A162" s="45"/>
      <c r="B162" s="18"/>
      <c r="C162" s="18"/>
      <c r="D162" s="29"/>
      <c r="E162" s="29"/>
      <c r="L162" s="45"/>
      <c r="M162" s="18"/>
      <c r="N162" s="18"/>
      <c r="O162" s="25"/>
      <c r="P162" s="29"/>
      <c r="Q162" s="29"/>
    </row>
    <row r="163" customFormat="false" ht="12.8" hidden="false" customHeight="false" outlineLevel="0" collapsed="false">
      <c r="A163" s="45"/>
      <c r="B163" s="18"/>
      <c r="C163" s="18"/>
      <c r="D163" s="18"/>
      <c r="E163" s="28"/>
      <c r="L163" s="45"/>
      <c r="M163" s="18"/>
      <c r="N163" s="18"/>
      <c r="O163" s="18"/>
      <c r="P163" s="18"/>
      <c r="Q163" s="18"/>
    </row>
    <row r="164" customFormat="false" ht="12.8" hidden="false" customHeight="false" outlineLevel="0" collapsed="false">
      <c r="A164" s="45"/>
      <c r="B164" s="60"/>
      <c r="C164" s="60"/>
      <c r="D164" s="60"/>
      <c r="E164" s="60"/>
      <c r="L164" s="45"/>
      <c r="M164" s="60"/>
      <c r="N164" s="60"/>
      <c r="O164" s="65"/>
      <c r="P164" s="60"/>
      <c r="Q164" s="60"/>
    </row>
    <row r="165" customFormat="false" ht="12.8" hidden="false" customHeight="false" outlineLevel="0" collapsed="false">
      <c r="A165" s="14"/>
      <c r="B165" s="18"/>
      <c r="C165" s="18"/>
      <c r="D165" s="18"/>
      <c r="E165" s="18"/>
      <c r="L165" s="14"/>
      <c r="M165" s="18"/>
      <c r="N165" s="18"/>
      <c r="O165" s="18"/>
      <c r="P165" s="18"/>
      <c r="Q165" s="18"/>
    </row>
    <row r="166" customFormat="false" ht="12.8" hidden="false" customHeight="false" outlineLevel="0" collapsed="false">
      <c r="A166" s="66"/>
      <c r="B166" s="28"/>
      <c r="C166" s="28"/>
      <c r="D166" s="28"/>
      <c r="E166" s="28"/>
      <c r="L166" s="66"/>
      <c r="M166" s="28"/>
      <c r="N166" s="28"/>
      <c r="O166" s="28"/>
      <c r="P166" s="28"/>
      <c r="Q166" s="28"/>
    </row>
    <row r="167" customFormat="false" ht="12.8" hidden="false" customHeight="false" outlineLevel="0" collapsed="false">
      <c r="A167" s="14"/>
      <c r="B167" s="18"/>
      <c r="C167" s="18"/>
      <c r="D167" s="18"/>
      <c r="E167" s="18"/>
      <c r="L167" s="14"/>
      <c r="M167" s="18"/>
      <c r="N167" s="18"/>
      <c r="O167" s="18"/>
      <c r="P167" s="18"/>
      <c r="Q167" s="18"/>
    </row>
    <row r="168" customFormat="false" ht="12.8" hidden="false" customHeight="false" outlineLevel="0" collapsed="false">
      <c r="A168" s="66"/>
      <c r="B168" s="29"/>
      <c r="C168" s="29"/>
      <c r="D168" s="29"/>
      <c r="E168" s="29"/>
      <c r="L168" s="66"/>
      <c r="M168" s="29"/>
      <c r="N168" s="29"/>
      <c r="O168" s="29"/>
      <c r="P168" s="29"/>
      <c r="Q168" s="29"/>
    </row>
    <row r="169" customFormat="false" ht="12.8" hidden="false" customHeight="false" outlineLevel="0" collapsed="false">
      <c r="A169" s="66"/>
      <c r="B169" s="18"/>
      <c r="C169" s="18"/>
      <c r="D169" s="18"/>
      <c r="E169" s="18"/>
      <c r="L169" s="66"/>
      <c r="M169" s="18"/>
      <c r="N169" s="18"/>
      <c r="O169" s="18"/>
      <c r="P169" s="18"/>
      <c r="Q169" s="18"/>
    </row>
    <row r="170" customFormat="false" ht="12.8" hidden="false" customHeight="false" outlineLevel="0" collapsed="false">
      <c r="A170" s="36"/>
      <c r="B170" s="68"/>
      <c r="C170" s="36"/>
      <c r="D170" s="36"/>
      <c r="E170" s="36"/>
      <c r="L170" s="36"/>
      <c r="M170" s="68"/>
      <c r="N170" s="36"/>
      <c r="O170" s="36"/>
      <c r="P170" s="36"/>
      <c r="Q170" s="36"/>
    </row>
    <row r="171" customFormat="false" ht="12.8" hidden="false" customHeight="false" outlineLevel="0" collapsed="false">
      <c r="A171" s="69"/>
      <c r="B171" s="70"/>
      <c r="C171" s="69"/>
      <c r="D171" s="71"/>
      <c r="L171" s="69"/>
      <c r="M171" s="70"/>
      <c r="N171" s="69"/>
      <c r="O171" s="69"/>
      <c r="P171" s="71"/>
      <c r="Q171" s="71"/>
    </row>
    <row r="172" customFormat="false" ht="12.8" hidden="false" customHeight="false" outlineLevel="0" collapsed="false">
      <c r="A172" s="70"/>
      <c r="B172" s="72"/>
      <c r="C172" s="70"/>
      <c r="L172" s="70"/>
      <c r="M172" s="72"/>
      <c r="N172" s="70"/>
      <c r="O172" s="70"/>
    </row>
    <row r="173" customFormat="false" ht="12.8" hidden="false" customHeight="false" outlineLevel="0" collapsed="false">
      <c r="A173" s="73"/>
      <c r="B173" s="73"/>
      <c r="C173" s="73"/>
      <c r="D173" s="66"/>
      <c r="L173" s="73"/>
      <c r="M173" s="73"/>
      <c r="N173" s="73"/>
      <c r="O173" s="73"/>
      <c r="P173" s="73"/>
      <c r="Q173" s="66"/>
    </row>
    <row r="174" customFormat="false" ht="1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6" customFormat="false" ht="1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5" hidden="false" customHeight="false" outlineLevel="0" collapsed="false">
      <c r="A177" s="3"/>
      <c r="B177" s="3"/>
      <c r="C177" s="3"/>
      <c r="D177" s="3"/>
      <c r="E177" s="3"/>
      <c r="L177" s="3"/>
      <c r="M177" s="3"/>
      <c r="N177" s="3"/>
      <c r="O177" s="3"/>
      <c r="P177" s="3"/>
      <c r="Q177" s="3"/>
    </row>
    <row r="178" customFormat="false" ht="15" hidden="false" customHeight="false" outlineLevel="0" collapsed="false">
      <c r="A178" s="3"/>
      <c r="B178" s="3"/>
      <c r="C178" s="3"/>
      <c r="D178" s="3"/>
      <c r="E178" s="3"/>
      <c r="L178" s="3"/>
      <c r="M178" s="3"/>
      <c r="N178" s="3"/>
      <c r="O178" s="3"/>
      <c r="P178" s="3"/>
      <c r="Q178" s="3"/>
    </row>
    <row r="180" customFormat="false" ht="12.8" hidden="false" customHeight="fals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2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2.8" hidden="false" customHeight="false" outlineLevel="0" collapsed="false">
      <c r="A182" s="6"/>
      <c r="B182" s="9"/>
      <c r="C182" s="9"/>
      <c r="D182" s="10"/>
      <c r="E182" s="10"/>
      <c r="F182" s="10"/>
      <c r="G182" s="74"/>
      <c r="H182" s="10"/>
      <c r="I182" s="10"/>
      <c r="J182" s="10"/>
      <c r="K182" s="10"/>
      <c r="L182" s="6"/>
      <c r="M182" s="9"/>
      <c r="N182" s="9"/>
      <c r="O182" s="9"/>
      <c r="P182" s="9"/>
      <c r="Q182" s="10"/>
      <c r="R182" s="10"/>
      <c r="S182" s="10"/>
      <c r="T182" s="10"/>
    </row>
    <row r="183" customFormat="false" ht="12.8" hidden="false" customHeight="false" outlineLevel="0" collapsed="false">
      <c r="A183" s="6"/>
      <c r="B183" s="9"/>
      <c r="C183" s="9"/>
      <c r="D183" s="10"/>
      <c r="E183" s="10"/>
      <c r="F183" s="10"/>
      <c r="G183" s="74"/>
      <c r="H183" s="10"/>
      <c r="I183" s="10"/>
      <c r="J183" s="10"/>
      <c r="K183" s="10"/>
      <c r="L183" s="6"/>
      <c r="M183" s="9"/>
      <c r="N183" s="9"/>
      <c r="O183" s="9"/>
      <c r="P183" s="9"/>
      <c r="Q183" s="10"/>
      <c r="R183" s="10"/>
      <c r="S183" s="10"/>
      <c r="T183" s="10"/>
    </row>
    <row r="184" customFormat="false" ht="12.8" hidden="false" customHeight="false" outlineLevel="0" collapsed="false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customFormat="false" ht="12.8" hidden="false" customHeight="false" outlineLevel="0" collapsed="false">
      <c r="A185" s="14"/>
      <c r="B185" s="14"/>
      <c r="C185" s="66"/>
      <c r="D185" s="14"/>
      <c r="E185" s="14"/>
      <c r="F185" s="66"/>
      <c r="G185" s="66"/>
      <c r="H185" s="66"/>
      <c r="I185" s="66"/>
      <c r="J185" s="66"/>
      <c r="K185" s="66"/>
      <c r="L185" s="14"/>
      <c r="M185" s="14"/>
      <c r="N185" s="66"/>
      <c r="O185" s="14"/>
      <c r="P185" s="14"/>
      <c r="Q185" s="14"/>
    </row>
    <row r="186" customFormat="false" ht="12.8" hidden="false" customHeight="false" outlineLevel="0" collapsed="false">
      <c r="A186" s="45"/>
      <c r="B186" s="17"/>
      <c r="C186" s="17"/>
      <c r="D186" s="18"/>
      <c r="E186" s="29"/>
      <c r="F186" s="28"/>
      <c r="G186" s="75"/>
      <c r="H186" s="36"/>
      <c r="I186" s="36"/>
      <c r="J186" s="36"/>
      <c r="K186" s="36"/>
      <c r="L186" s="45"/>
      <c r="M186" s="17"/>
      <c r="N186" s="17"/>
      <c r="O186" s="17"/>
      <c r="P186" s="17"/>
      <c r="Q186" s="18"/>
    </row>
    <row r="187" customFormat="false" ht="12.8" hidden="false" customHeight="false" outlineLevel="0" collapsed="false">
      <c r="A187" s="45"/>
      <c r="B187" s="17"/>
      <c r="C187" s="17"/>
      <c r="D187" s="18"/>
      <c r="E187" s="29"/>
      <c r="F187" s="28"/>
      <c r="G187" s="75"/>
      <c r="H187" s="36"/>
      <c r="I187" s="36"/>
      <c r="J187" s="36"/>
      <c r="K187" s="36"/>
      <c r="L187" s="45"/>
      <c r="M187" s="17"/>
      <c r="N187" s="17"/>
      <c r="O187" s="17"/>
      <c r="P187" s="17"/>
      <c r="Q187" s="18"/>
    </row>
    <row r="188" customFormat="false" ht="12.8" hidden="false" customHeight="false" outlineLevel="0" collapsed="false">
      <c r="A188" s="45"/>
      <c r="B188" s="17"/>
      <c r="C188" s="17"/>
      <c r="D188" s="25"/>
      <c r="E188" s="29"/>
      <c r="F188" s="18"/>
      <c r="G188" s="51"/>
      <c r="H188" s="36"/>
      <c r="I188" s="36"/>
      <c r="J188" s="36"/>
      <c r="K188" s="36"/>
      <c r="L188" s="45"/>
      <c r="M188" s="17"/>
      <c r="N188" s="17"/>
      <c r="O188" s="17"/>
      <c r="P188" s="17"/>
      <c r="Q188" s="25"/>
    </row>
    <row r="189" customFormat="false" ht="12.8" hidden="false" customHeight="false" outlineLevel="0" collapsed="false">
      <c r="A189" s="45"/>
      <c r="B189" s="17"/>
      <c r="C189" s="17"/>
      <c r="D189" s="25"/>
      <c r="E189" s="25"/>
      <c r="F189" s="25"/>
      <c r="G189" s="25"/>
      <c r="H189" s="36"/>
      <c r="I189" s="36"/>
      <c r="J189" s="36"/>
      <c r="K189" s="36"/>
      <c r="L189" s="45"/>
      <c r="M189" s="17"/>
      <c r="N189" s="17"/>
      <c r="O189" s="17"/>
      <c r="P189" s="17"/>
      <c r="Q189" s="25"/>
    </row>
    <row r="190" customFormat="false" ht="12.8" hidden="false" customHeight="false" outlineLevel="0" collapsed="false">
      <c r="A190" s="45"/>
      <c r="B190" s="17"/>
      <c r="C190" s="17"/>
      <c r="D190" s="28"/>
      <c r="E190" s="28"/>
      <c r="F190" s="18"/>
      <c r="G190" s="18"/>
      <c r="H190" s="36"/>
      <c r="I190" s="36"/>
      <c r="J190" s="36"/>
      <c r="K190" s="36"/>
      <c r="L190" s="45"/>
      <c r="M190" s="17"/>
      <c r="N190" s="17"/>
      <c r="O190" s="17"/>
      <c r="P190" s="17"/>
      <c r="Q190" s="28"/>
    </row>
    <row r="191" customFormat="false" ht="12.8" hidden="false" customHeight="false" outlineLevel="0" collapsed="false">
      <c r="A191" s="45"/>
      <c r="B191" s="17"/>
      <c r="C191" s="17"/>
      <c r="D191" s="29"/>
      <c r="E191" s="29"/>
      <c r="F191" s="18"/>
      <c r="G191" s="18"/>
      <c r="H191" s="36"/>
      <c r="I191" s="36"/>
      <c r="J191" s="36"/>
      <c r="K191" s="36"/>
      <c r="L191" s="45"/>
      <c r="M191" s="17"/>
      <c r="N191" s="17"/>
      <c r="O191" s="17"/>
      <c r="P191" s="17"/>
      <c r="Q191" s="29"/>
    </row>
    <row r="192" customFormat="false" ht="12.8" hidden="false" customHeight="false" outlineLevel="0" collapsed="false">
      <c r="A192" s="45"/>
      <c r="B192" s="17"/>
      <c r="C192" s="17"/>
      <c r="D192" s="29"/>
      <c r="E192" s="29"/>
      <c r="F192" s="18"/>
      <c r="G192" s="18"/>
      <c r="H192" s="36"/>
      <c r="I192" s="36"/>
      <c r="J192" s="36"/>
      <c r="K192" s="36"/>
      <c r="L192" s="45"/>
      <c r="M192" s="17"/>
      <c r="N192" s="17"/>
      <c r="O192" s="17"/>
      <c r="P192" s="17"/>
      <c r="Q192" s="29"/>
    </row>
    <row r="193" customFormat="false" ht="12.8" hidden="false" customHeight="false" outlineLevel="0" collapsed="false">
      <c r="A193" s="45"/>
      <c r="B193" s="17"/>
      <c r="C193" s="17"/>
      <c r="D193" s="29"/>
      <c r="E193" s="29"/>
      <c r="F193" s="18"/>
      <c r="G193" s="18"/>
      <c r="H193" s="36"/>
      <c r="I193" s="36"/>
      <c r="J193" s="36"/>
      <c r="K193" s="36"/>
      <c r="L193" s="45"/>
      <c r="M193" s="17"/>
      <c r="N193" s="17"/>
      <c r="O193" s="17"/>
      <c r="P193" s="17"/>
      <c r="Q193" s="29"/>
    </row>
    <row r="194" customFormat="false" ht="12.8" hidden="false" customHeight="false" outlineLevel="0" collapsed="false">
      <c r="A194" s="45"/>
      <c r="B194" s="17"/>
      <c r="C194" s="17"/>
      <c r="D194" s="28"/>
      <c r="E194" s="29"/>
      <c r="F194" s="18"/>
      <c r="G194" s="18"/>
      <c r="H194" s="36"/>
      <c r="I194" s="36"/>
      <c r="J194" s="36"/>
      <c r="K194" s="36"/>
      <c r="L194" s="45"/>
      <c r="M194" s="17"/>
      <c r="N194" s="17"/>
      <c r="O194" s="17"/>
      <c r="P194" s="17"/>
      <c r="Q194" s="28"/>
    </row>
    <row r="195" customFormat="false" ht="12.8" hidden="false" customHeight="false" outlineLevel="0" collapsed="false">
      <c r="A195" s="45"/>
      <c r="B195" s="17"/>
      <c r="C195" s="17"/>
      <c r="D195" s="18"/>
      <c r="E195" s="29"/>
      <c r="F195" s="18"/>
      <c r="G195" s="28"/>
      <c r="H195" s="36"/>
      <c r="I195" s="36"/>
      <c r="J195" s="36"/>
      <c r="K195" s="36"/>
      <c r="L195" s="45"/>
      <c r="M195" s="17"/>
      <c r="N195" s="17"/>
      <c r="O195" s="17"/>
      <c r="P195" s="17"/>
      <c r="Q195" s="18"/>
    </row>
    <row r="196" customFormat="false" ht="12.8" hidden="false" customHeight="false" outlineLevel="0" collapsed="false">
      <c r="A196" s="45"/>
      <c r="B196" s="17"/>
      <c r="C196" s="17"/>
      <c r="D196" s="18"/>
      <c r="E196" s="29"/>
      <c r="F196" s="18"/>
      <c r="G196" s="31"/>
      <c r="H196" s="36"/>
      <c r="I196" s="36"/>
      <c r="J196" s="36"/>
      <c r="K196" s="36"/>
      <c r="L196" s="45"/>
      <c r="M196" s="17"/>
      <c r="N196" s="17"/>
      <c r="O196" s="17"/>
      <c r="P196" s="17"/>
      <c r="Q196" s="18"/>
    </row>
    <row r="197" customFormat="false" ht="12.8" hidden="false" customHeight="false" outlineLevel="0" collapsed="false">
      <c r="A197" s="45"/>
      <c r="B197" s="17"/>
      <c r="C197" s="17"/>
      <c r="D197" s="31"/>
      <c r="E197" s="29"/>
      <c r="F197" s="18"/>
      <c r="G197" s="76"/>
      <c r="H197" s="36"/>
      <c r="I197" s="36"/>
      <c r="J197" s="36"/>
      <c r="K197" s="36"/>
      <c r="L197" s="45"/>
      <c r="M197" s="17"/>
      <c r="N197" s="17"/>
      <c r="O197" s="17"/>
      <c r="P197" s="17"/>
      <c r="Q197" s="31"/>
    </row>
    <row r="198" customFormat="false" ht="12.8" hidden="false" customHeight="false" outlineLevel="0" collapsed="false">
      <c r="A198" s="66"/>
      <c r="B198" s="17"/>
      <c r="C198" s="17"/>
      <c r="D198" s="29"/>
      <c r="E198" s="29"/>
      <c r="F198" s="29"/>
      <c r="G198" s="29"/>
      <c r="H198" s="36"/>
      <c r="I198" s="36"/>
      <c r="J198" s="36"/>
      <c r="K198" s="36"/>
      <c r="L198" s="66"/>
      <c r="M198" s="17"/>
      <c r="N198" s="17"/>
      <c r="O198" s="17"/>
      <c r="P198" s="17"/>
      <c r="Q198" s="29"/>
    </row>
    <row r="199" customFormat="false" ht="12.8" hidden="false" customHeight="false" outlineLevel="0" collapsed="false">
      <c r="A199" s="14"/>
      <c r="B199" s="17"/>
      <c r="C199" s="17"/>
      <c r="D199" s="29"/>
      <c r="E199" s="29"/>
      <c r="F199" s="29"/>
      <c r="G199" s="29"/>
      <c r="H199" s="36"/>
      <c r="I199" s="36"/>
      <c r="J199" s="36"/>
      <c r="K199" s="36"/>
      <c r="L199" s="14"/>
      <c r="M199" s="17"/>
      <c r="N199" s="17"/>
      <c r="O199" s="17"/>
      <c r="P199" s="17"/>
      <c r="Q199" s="29"/>
    </row>
    <row r="200" customFormat="false" ht="12.8" hidden="false" customHeight="false" outlineLevel="0" collapsed="false">
      <c r="A200" s="66"/>
      <c r="B200" s="17"/>
      <c r="C200" s="17"/>
      <c r="D200" s="33"/>
      <c r="E200" s="33"/>
      <c r="F200" s="33"/>
      <c r="G200" s="33"/>
      <c r="H200" s="77"/>
      <c r="I200" s="77"/>
      <c r="J200" s="77"/>
      <c r="K200" s="77"/>
      <c r="L200" s="66"/>
      <c r="M200" s="17"/>
      <c r="N200" s="17"/>
      <c r="O200" s="17"/>
      <c r="P200" s="17"/>
      <c r="Q200" s="33"/>
    </row>
    <row r="201" customFormat="false" ht="12.8" hidden="false" customHeight="false" outlineLevel="0" collapsed="false">
      <c r="A201" s="66"/>
      <c r="B201" s="17"/>
      <c r="C201" s="17"/>
      <c r="D201" s="33"/>
      <c r="E201" s="33"/>
      <c r="F201" s="33"/>
      <c r="G201" s="33"/>
      <c r="H201" s="77"/>
      <c r="I201" s="77"/>
      <c r="J201" s="77"/>
      <c r="K201" s="77"/>
      <c r="L201" s="66"/>
      <c r="M201" s="17"/>
      <c r="N201" s="17"/>
      <c r="O201" s="17"/>
      <c r="P201" s="17"/>
      <c r="Q201" s="33"/>
    </row>
    <row r="202" customFormat="false" ht="12.8" hidden="false" customHeight="false" outlineLevel="0" collapsed="false">
      <c r="A202" s="14"/>
      <c r="B202" s="36"/>
      <c r="C202" s="36"/>
      <c r="D202" s="37"/>
      <c r="E202" s="37"/>
      <c r="F202" s="37"/>
      <c r="G202" s="37"/>
      <c r="H202" s="36"/>
      <c r="I202" s="37"/>
      <c r="J202" s="37"/>
      <c r="K202" s="37"/>
      <c r="L202" s="14"/>
      <c r="M202" s="36"/>
      <c r="N202" s="36"/>
      <c r="O202" s="36"/>
      <c r="P202" s="36"/>
      <c r="Q202" s="37"/>
    </row>
    <row r="203" customFormat="false" ht="12.8" hidden="false" customHeight="false" outlineLevel="0" collapsed="false">
      <c r="A203" s="39"/>
      <c r="B203" s="39"/>
      <c r="C203" s="39"/>
      <c r="D203" s="39"/>
      <c r="E203" s="39"/>
      <c r="L203" s="39"/>
      <c r="M203" s="39"/>
      <c r="N203" s="39"/>
      <c r="O203" s="39"/>
      <c r="P203" s="39"/>
      <c r="Q203" s="39"/>
    </row>
    <row r="204" customFormat="false" ht="12.8" hidden="false" customHeight="false" outlineLevel="0" collapsed="false">
      <c r="A204" s="39"/>
      <c r="B204" s="39"/>
      <c r="C204" s="39"/>
      <c r="D204" s="39"/>
      <c r="E204" s="39"/>
      <c r="L204" s="39"/>
      <c r="M204" s="39"/>
      <c r="N204" s="39"/>
      <c r="O204" s="39"/>
      <c r="P204" s="39"/>
      <c r="Q204" s="39"/>
    </row>
    <row r="205" customFormat="false" ht="12.8" hidden="false" customHeight="false" outlineLevel="0" collapsed="false">
      <c r="A205" s="39"/>
      <c r="B205" s="39"/>
      <c r="C205" s="39"/>
      <c r="D205" s="39"/>
      <c r="E205" s="39"/>
      <c r="L205" s="39"/>
      <c r="M205" s="39"/>
      <c r="N205" s="39"/>
      <c r="O205" s="39"/>
      <c r="P205" s="39"/>
      <c r="Q205" s="39"/>
    </row>
    <row r="206" customFormat="false" ht="12.8" hidden="false" customHeight="false" outlineLevel="0" collapsed="false">
      <c r="A206" s="39"/>
      <c r="B206" s="39"/>
      <c r="C206" s="39"/>
      <c r="D206" s="39"/>
      <c r="E206" s="39"/>
      <c r="L206" s="39"/>
      <c r="M206" s="39"/>
      <c r="N206" s="39"/>
      <c r="O206" s="39"/>
      <c r="P206" s="39"/>
      <c r="Q206" s="39"/>
    </row>
    <row r="207" customFormat="false" ht="12.8" hidden="false" customHeight="false" outlineLevel="0" collapsed="false">
      <c r="A207" s="39"/>
      <c r="B207" s="39"/>
      <c r="C207" s="39"/>
      <c r="D207" s="39"/>
      <c r="E207" s="39"/>
      <c r="L207" s="39"/>
      <c r="M207" s="39"/>
      <c r="N207" s="39"/>
      <c r="O207" s="39"/>
      <c r="P207" s="39"/>
      <c r="Q207" s="39"/>
    </row>
    <row r="208" customFormat="false" ht="12.8" hidden="false" customHeight="false" outlineLevel="0" collapsed="false">
      <c r="A208" s="42"/>
      <c r="B208" s="42"/>
      <c r="C208" s="42"/>
      <c r="D208" s="42"/>
      <c r="E208" s="42"/>
      <c r="L208" s="42"/>
      <c r="M208" s="42"/>
      <c r="N208" s="42"/>
      <c r="O208" s="42"/>
      <c r="P208" s="42"/>
      <c r="Q208" s="42"/>
      <c r="R208" s="42"/>
      <c r="S208" s="42"/>
      <c r="T208" s="42"/>
    </row>
    <row r="209" customFormat="false" ht="12.8" hidden="false" customHeight="false" outlineLevel="0" collapsed="false">
      <c r="A209" s="14"/>
      <c r="B209" s="6"/>
      <c r="C209" s="6"/>
      <c r="D209" s="6"/>
      <c r="E209" s="6"/>
      <c r="L209" s="14"/>
      <c r="M209" s="6"/>
      <c r="N209" s="6"/>
      <c r="O209" s="6"/>
      <c r="P209" s="6"/>
      <c r="Q209" s="6"/>
      <c r="R209" s="6"/>
      <c r="S209" s="6"/>
      <c r="T209" s="6"/>
    </row>
    <row r="210" customFormat="false" ht="12.8" hidden="false" customHeight="false" outlineLevel="0" collapsed="false">
      <c r="A210" s="14"/>
      <c r="B210" s="43"/>
      <c r="C210" s="43"/>
      <c r="D210" s="43"/>
      <c r="E210" s="43"/>
      <c r="G210" s="49"/>
      <c r="L210" s="14"/>
      <c r="M210" s="43"/>
      <c r="N210" s="43"/>
      <c r="O210" s="43"/>
      <c r="P210" s="43"/>
      <c r="Q210" s="43"/>
    </row>
    <row r="211" customFormat="false" ht="12.8" hidden="false" customHeight="false" outlineLevel="0" collapsed="false">
      <c r="A211" s="45"/>
      <c r="B211" s="18"/>
      <c r="C211" s="18"/>
      <c r="D211" s="28"/>
      <c r="E211" s="28"/>
      <c r="L211" s="45"/>
      <c r="M211" s="18"/>
      <c r="N211" s="18"/>
      <c r="O211" s="25"/>
      <c r="P211" s="28"/>
      <c r="Q211" s="28"/>
    </row>
    <row r="212" customFormat="false" ht="12.8" hidden="false" customHeight="false" outlineLevel="0" collapsed="false">
      <c r="A212" s="45"/>
      <c r="B212" s="18"/>
      <c r="C212" s="18"/>
      <c r="D212" s="18"/>
      <c r="E212" s="18"/>
      <c r="L212" s="45"/>
      <c r="M212" s="18"/>
      <c r="N212" s="18"/>
      <c r="O212" s="18"/>
      <c r="P212" s="18"/>
      <c r="Q212" s="18"/>
    </row>
    <row r="213" customFormat="false" ht="12.8" hidden="false" customHeight="false" outlineLevel="0" collapsed="false">
      <c r="A213" s="45"/>
      <c r="B213" s="50"/>
      <c r="C213" s="50"/>
      <c r="D213" s="50"/>
      <c r="E213" s="25"/>
      <c r="L213" s="45"/>
      <c r="M213" s="50"/>
      <c r="N213" s="50"/>
      <c r="O213" s="50"/>
      <c r="P213" s="51"/>
      <c r="Q213" s="50"/>
    </row>
    <row r="214" customFormat="false" ht="12.8" hidden="false" customHeight="false" outlineLevel="0" collapsed="false">
      <c r="A214" s="45"/>
      <c r="B214" s="18"/>
      <c r="C214" s="18"/>
      <c r="D214" s="55"/>
      <c r="E214" s="28"/>
      <c r="L214" s="45"/>
      <c r="M214" s="18"/>
      <c r="N214" s="18"/>
      <c r="O214" s="25"/>
      <c r="P214" s="29"/>
      <c r="Q214" s="55"/>
    </row>
    <row r="215" customFormat="false" ht="12.8" hidden="false" customHeight="false" outlineLevel="0" collapsed="false">
      <c r="A215" s="45"/>
      <c r="B215" s="18"/>
      <c r="C215" s="18"/>
      <c r="D215" s="18"/>
      <c r="E215" s="18"/>
      <c r="L215" s="45"/>
      <c r="M215" s="18"/>
      <c r="N215" s="18"/>
      <c r="O215" s="18"/>
      <c r="P215" s="18"/>
      <c r="Q215" s="18"/>
    </row>
    <row r="216" customFormat="false" ht="12.8" hidden="false" customHeight="false" outlineLevel="0" collapsed="false">
      <c r="A216" s="45"/>
      <c r="B216" s="18"/>
      <c r="C216" s="28"/>
      <c r="D216" s="28"/>
      <c r="E216" s="28"/>
      <c r="L216" s="45"/>
      <c r="M216" s="18"/>
      <c r="N216" s="28"/>
      <c r="O216" s="58"/>
      <c r="P216" s="28"/>
      <c r="Q216" s="28"/>
    </row>
    <row r="217" customFormat="false" ht="12.8" hidden="false" customHeight="false" outlineLevel="0" collapsed="false">
      <c r="A217" s="45"/>
      <c r="B217" s="60"/>
      <c r="C217" s="60"/>
      <c r="D217" s="25"/>
      <c r="E217" s="25"/>
      <c r="L217" s="45"/>
      <c r="M217" s="60"/>
      <c r="N217" s="60"/>
      <c r="O217" s="25"/>
      <c r="P217" s="25"/>
      <c r="Q217" s="25"/>
    </row>
    <row r="218" customFormat="false" ht="12.8" hidden="false" customHeight="false" outlineLevel="0" collapsed="false">
      <c r="A218" s="45"/>
      <c r="B218" s="61"/>
      <c r="C218" s="61"/>
      <c r="D218" s="61"/>
      <c r="E218" s="61"/>
      <c r="L218" s="45"/>
      <c r="M218" s="61"/>
      <c r="N218" s="61"/>
      <c r="O218" s="61"/>
      <c r="P218" s="61"/>
      <c r="Q218" s="61"/>
    </row>
    <row r="219" customFormat="false" ht="12.8" hidden="false" customHeight="false" outlineLevel="0" collapsed="false">
      <c r="A219" s="45"/>
      <c r="B219" s="29"/>
      <c r="C219" s="29"/>
      <c r="D219" s="29"/>
      <c r="E219" s="29"/>
      <c r="L219" s="45"/>
      <c r="M219" s="29"/>
      <c r="N219" s="29"/>
      <c r="O219" s="29"/>
      <c r="P219" s="29"/>
      <c r="Q219" s="29"/>
    </row>
    <row r="220" customFormat="false" ht="12.8" hidden="false" customHeight="false" outlineLevel="0" collapsed="false">
      <c r="A220" s="45"/>
      <c r="B220" s="18"/>
      <c r="C220" s="18"/>
      <c r="D220" s="29"/>
      <c r="E220" s="29"/>
      <c r="L220" s="45"/>
      <c r="M220" s="18"/>
      <c r="N220" s="18"/>
      <c r="O220" s="25"/>
      <c r="P220" s="29"/>
      <c r="Q220" s="29"/>
    </row>
    <row r="221" customFormat="false" ht="12.8" hidden="false" customHeight="false" outlineLevel="0" collapsed="false">
      <c r="A221" s="45"/>
      <c r="B221" s="18"/>
      <c r="C221" s="18"/>
      <c r="D221" s="18"/>
      <c r="E221" s="28"/>
      <c r="L221" s="45"/>
      <c r="M221" s="18"/>
      <c r="N221" s="18"/>
      <c r="O221" s="18"/>
      <c r="P221" s="18"/>
      <c r="Q221" s="18"/>
    </row>
    <row r="222" customFormat="false" ht="12.8" hidden="false" customHeight="false" outlineLevel="0" collapsed="false">
      <c r="A222" s="45"/>
      <c r="B222" s="60"/>
      <c r="C222" s="60"/>
      <c r="D222" s="60"/>
      <c r="E222" s="60"/>
      <c r="L222" s="45"/>
      <c r="M222" s="60"/>
      <c r="N222" s="60"/>
      <c r="O222" s="65"/>
      <c r="P222" s="60"/>
      <c r="Q222" s="60"/>
    </row>
    <row r="223" customFormat="false" ht="12.8" hidden="false" customHeight="false" outlineLevel="0" collapsed="false">
      <c r="A223" s="14"/>
      <c r="B223" s="18"/>
      <c r="C223" s="18"/>
      <c r="D223" s="18"/>
      <c r="E223" s="18"/>
      <c r="L223" s="14"/>
      <c r="M223" s="18"/>
      <c r="N223" s="18"/>
      <c r="O223" s="18"/>
      <c r="P223" s="18"/>
      <c r="Q223" s="18"/>
    </row>
    <row r="224" customFormat="false" ht="12.8" hidden="false" customHeight="false" outlineLevel="0" collapsed="false">
      <c r="A224" s="66"/>
      <c r="B224" s="28"/>
      <c r="C224" s="28"/>
      <c r="D224" s="28"/>
      <c r="E224" s="28"/>
      <c r="L224" s="66"/>
      <c r="M224" s="28"/>
      <c r="N224" s="28"/>
      <c r="O224" s="28"/>
      <c r="P224" s="28"/>
      <c r="Q224" s="28"/>
    </row>
    <row r="225" customFormat="false" ht="12.8" hidden="false" customHeight="false" outlineLevel="0" collapsed="false">
      <c r="A225" s="14"/>
      <c r="B225" s="18"/>
      <c r="C225" s="18"/>
      <c r="D225" s="18"/>
      <c r="E225" s="18"/>
      <c r="L225" s="14"/>
      <c r="M225" s="18"/>
      <c r="N225" s="18"/>
      <c r="O225" s="18"/>
      <c r="P225" s="18"/>
      <c r="Q225" s="18"/>
    </row>
    <row r="226" customFormat="false" ht="12.8" hidden="false" customHeight="false" outlineLevel="0" collapsed="false">
      <c r="A226" s="66"/>
      <c r="B226" s="29"/>
      <c r="C226" s="29"/>
      <c r="D226" s="29"/>
      <c r="E226" s="29"/>
      <c r="L226" s="66"/>
      <c r="M226" s="29"/>
      <c r="N226" s="29"/>
      <c r="O226" s="29"/>
      <c r="P226" s="29"/>
      <c r="Q226" s="29"/>
    </row>
    <row r="227" customFormat="false" ht="12.8" hidden="false" customHeight="false" outlineLevel="0" collapsed="false">
      <c r="A227" s="66"/>
      <c r="B227" s="18"/>
      <c r="C227" s="18"/>
      <c r="D227" s="18"/>
      <c r="E227" s="18"/>
      <c r="L227" s="66"/>
      <c r="M227" s="18"/>
      <c r="N227" s="18"/>
      <c r="O227" s="18"/>
      <c r="P227" s="18"/>
      <c r="Q227" s="18"/>
    </row>
    <row r="228" customFormat="false" ht="12.8" hidden="false" customHeight="false" outlineLevel="0" collapsed="false">
      <c r="A228" s="36"/>
      <c r="B228" s="68"/>
      <c r="C228" s="36"/>
      <c r="D228" s="36"/>
      <c r="E228" s="36"/>
      <c r="L228" s="36"/>
      <c r="M228" s="68"/>
      <c r="N228" s="36"/>
      <c r="O228" s="36"/>
      <c r="P228" s="36"/>
      <c r="Q228" s="36"/>
    </row>
    <row r="229" customFormat="false" ht="12.8" hidden="false" customHeight="false" outlineLevel="0" collapsed="false">
      <c r="A229" s="69"/>
      <c r="B229" s="70"/>
      <c r="C229" s="69"/>
      <c r="D229" s="71"/>
      <c r="L229" s="69"/>
      <c r="M229" s="70"/>
      <c r="N229" s="69"/>
      <c r="O229" s="69"/>
      <c r="P229" s="71"/>
      <c r="Q229" s="71"/>
    </row>
    <row r="230" customFormat="false" ht="12.8" hidden="false" customHeight="false" outlineLevel="0" collapsed="false">
      <c r="A230" s="70"/>
      <c r="B230" s="72"/>
      <c r="C230" s="70"/>
      <c r="L230" s="70"/>
      <c r="M230" s="72"/>
      <c r="N230" s="70"/>
      <c r="O230" s="70"/>
    </row>
    <row r="231" customFormat="false" ht="12.8" hidden="false" customHeight="false" outlineLevel="0" collapsed="false">
      <c r="A231" s="73"/>
      <c r="B231" s="73"/>
      <c r="C231" s="73"/>
      <c r="D231" s="66"/>
      <c r="L231" s="73"/>
      <c r="M231" s="73"/>
      <c r="N231" s="73"/>
      <c r="O231" s="73"/>
      <c r="P231" s="73"/>
      <c r="Q231" s="66"/>
    </row>
    <row r="232" customFormat="false" ht="1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4" customFormat="false" ht="15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5" hidden="false" customHeight="false" outlineLevel="0" collapsed="false">
      <c r="A235" s="3"/>
      <c r="B235" s="3"/>
      <c r="C235" s="3"/>
      <c r="D235" s="3"/>
      <c r="E235" s="3"/>
      <c r="L235" s="3"/>
      <c r="M235" s="3"/>
      <c r="N235" s="3"/>
      <c r="O235" s="3"/>
      <c r="P235" s="3"/>
      <c r="Q235" s="3"/>
    </row>
    <row r="236" customFormat="false" ht="15" hidden="false" customHeight="false" outlineLevel="0" collapsed="false">
      <c r="A236" s="3"/>
      <c r="B236" s="3"/>
      <c r="C236" s="3"/>
      <c r="D236" s="3"/>
      <c r="E236" s="3"/>
      <c r="L236" s="3"/>
      <c r="M236" s="3"/>
      <c r="N236" s="3"/>
      <c r="O236" s="3"/>
      <c r="P236" s="3"/>
      <c r="Q236" s="3"/>
    </row>
    <row r="238" customFormat="false" ht="12.8" hidden="false" customHeight="fals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2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2.8" hidden="false" customHeight="false" outlineLevel="0" collapsed="false">
      <c r="A240" s="6"/>
      <c r="B240" s="9"/>
      <c r="C240" s="9"/>
      <c r="D240" s="10"/>
      <c r="E240" s="10"/>
      <c r="F240" s="10"/>
      <c r="G240" s="74"/>
      <c r="H240" s="10"/>
      <c r="I240" s="10"/>
      <c r="J240" s="10"/>
      <c r="K240" s="10"/>
      <c r="L240" s="6"/>
      <c r="M240" s="9"/>
      <c r="N240" s="9"/>
      <c r="O240" s="9"/>
      <c r="P240" s="9"/>
      <c r="Q240" s="10"/>
      <c r="R240" s="10"/>
      <c r="S240" s="10"/>
      <c r="T240" s="10"/>
    </row>
    <row r="241" customFormat="false" ht="12.8" hidden="false" customHeight="false" outlineLevel="0" collapsed="false">
      <c r="A241" s="6"/>
      <c r="B241" s="9"/>
      <c r="C241" s="9"/>
      <c r="D241" s="10"/>
      <c r="E241" s="10"/>
      <c r="F241" s="10"/>
      <c r="G241" s="74"/>
      <c r="H241" s="10"/>
      <c r="I241" s="10"/>
      <c r="J241" s="10"/>
      <c r="K241" s="10"/>
      <c r="L241" s="6"/>
      <c r="M241" s="9"/>
      <c r="N241" s="9"/>
      <c r="O241" s="9"/>
      <c r="P241" s="9"/>
      <c r="Q241" s="10"/>
      <c r="R241" s="10"/>
      <c r="S241" s="10"/>
      <c r="T241" s="10"/>
    </row>
    <row r="242" customFormat="false" ht="12.8" hidden="false" customHeight="false" outlineLevel="0" collapsed="false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  <row r="243" customFormat="false" ht="12.8" hidden="false" customHeight="false" outlineLevel="0" collapsed="false">
      <c r="A243" s="14"/>
      <c r="B243" s="14"/>
      <c r="C243" s="66"/>
      <c r="D243" s="14"/>
      <c r="E243" s="14"/>
      <c r="F243" s="66"/>
      <c r="G243" s="66"/>
      <c r="H243" s="66"/>
      <c r="I243" s="66"/>
      <c r="J243" s="66"/>
      <c r="K243" s="66"/>
      <c r="L243" s="14"/>
      <c r="M243" s="14"/>
      <c r="N243" s="66"/>
      <c r="O243" s="14"/>
      <c r="P243" s="14"/>
      <c r="Q243" s="14"/>
    </row>
    <row r="244" customFormat="false" ht="12.8" hidden="false" customHeight="false" outlineLevel="0" collapsed="false">
      <c r="A244" s="45"/>
      <c r="B244" s="17"/>
      <c r="C244" s="17"/>
      <c r="D244" s="18"/>
      <c r="E244" s="29"/>
      <c r="F244" s="28"/>
      <c r="G244" s="75"/>
      <c r="H244" s="36"/>
      <c r="I244" s="36"/>
      <c r="J244" s="36"/>
      <c r="K244" s="36"/>
      <c r="L244" s="45"/>
      <c r="M244" s="17"/>
      <c r="N244" s="17"/>
      <c r="O244" s="17"/>
      <c r="P244" s="17"/>
      <c r="Q244" s="18"/>
    </row>
    <row r="245" customFormat="false" ht="12.8" hidden="false" customHeight="false" outlineLevel="0" collapsed="false">
      <c r="A245" s="45"/>
      <c r="B245" s="17"/>
      <c r="C245" s="17"/>
      <c r="D245" s="18"/>
      <c r="E245" s="29"/>
      <c r="F245" s="28"/>
      <c r="G245" s="75"/>
      <c r="H245" s="36"/>
      <c r="I245" s="36"/>
      <c r="J245" s="36"/>
      <c r="K245" s="36"/>
      <c r="L245" s="45"/>
      <c r="M245" s="17"/>
      <c r="N245" s="17"/>
      <c r="O245" s="17"/>
      <c r="P245" s="17"/>
      <c r="Q245" s="18"/>
    </row>
    <row r="246" customFormat="false" ht="12.8" hidden="false" customHeight="false" outlineLevel="0" collapsed="false">
      <c r="A246" s="45"/>
      <c r="B246" s="17"/>
      <c r="C246" s="17"/>
      <c r="D246" s="25"/>
      <c r="E246" s="29"/>
      <c r="F246" s="18"/>
      <c r="G246" s="51"/>
      <c r="H246" s="36"/>
      <c r="I246" s="36"/>
      <c r="J246" s="36"/>
      <c r="K246" s="36"/>
      <c r="L246" s="45"/>
      <c r="M246" s="17"/>
      <c r="N246" s="17"/>
      <c r="O246" s="17"/>
      <c r="P246" s="17"/>
      <c r="Q246" s="25"/>
    </row>
    <row r="247" customFormat="false" ht="12.8" hidden="false" customHeight="false" outlineLevel="0" collapsed="false">
      <c r="A247" s="45"/>
      <c r="B247" s="17"/>
      <c r="C247" s="17"/>
      <c r="D247" s="25"/>
      <c r="E247" s="25"/>
      <c r="F247" s="25"/>
      <c r="G247" s="25"/>
      <c r="H247" s="36"/>
      <c r="I247" s="36"/>
      <c r="J247" s="36"/>
      <c r="K247" s="36"/>
      <c r="L247" s="45"/>
      <c r="M247" s="17"/>
      <c r="N247" s="17"/>
      <c r="O247" s="17"/>
      <c r="P247" s="17"/>
      <c r="Q247" s="25"/>
    </row>
  </sheetData>
  <mergeCells count="120">
    <mergeCell ref="A1:K1"/>
    <mergeCell ref="L1:Z1"/>
    <mergeCell ref="A3:K3"/>
    <mergeCell ref="L3:Z3"/>
    <mergeCell ref="A8:O8"/>
    <mergeCell ref="B9:O9"/>
    <mergeCell ref="A10:A12"/>
    <mergeCell ref="B10:E11"/>
    <mergeCell ref="F10:I11"/>
    <mergeCell ref="J10:J11"/>
    <mergeCell ref="K10:K11"/>
    <mergeCell ref="L10:L11"/>
    <mergeCell ref="M10:M11"/>
    <mergeCell ref="N10:N11"/>
    <mergeCell ref="O10:O11"/>
    <mergeCell ref="B12:E12"/>
    <mergeCell ref="F12:I12"/>
    <mergeCell ref="L34:T34"/>
    <mergeCell ref="M35:T35"/>
    <mergeCell ref="A37:E37"/>
    <mergeCell ref="B38:E38"/>
    <mergeCell ref="L57:P57"/>
    <mergeCell ref="L58:Z58"/>
    <mergeCell ref="A60:C60"/>
    <mergeCell ref="L60:Z60"/>
    <mergeCell ref="A61:K61"/>
    <mergeCell ref="A64:K64"/>
    <mergeCell ref="L64:Z64"/>
    <mergeCell ref="A65:A67"/>
    <mergeCell ref="B65:K65"/>
    <mergeCell ref="L65:L67"/>
    <mergeCell ref="M65:Z65"/>
    <mergeCell ref="B66:C67"/>
    <mergeCell ref="D66:E67"/>
    <mergeCell ref="F66:F67"/>
    <mergeCell ref="G66:G67"/>
    <mergeCell ref="H66:H67"/>
    <mergeCell ref="I66:I67"/>
    <mergeCell ref="J66:J67"/>
    <mergeCell ref="K66:K67"/>
    <mergeCell ref="M66:P67"/>
    <mergeCell ref="Q66:T67"/>
    <mergeCell ref="A92:E92"/>
    <mergeCell ref="L92:T92"/>
    <mergeCell ref="B93:E93"/>
    <mergeCell ref="M93:T93"/>
    <mergeCell ref="A115:C115"/>
    <mergeCell ref="L115:P115"/>
    <mergeCell ref="A116:K116"/>
    <mergeCell ref="L116:Z116"/>
    <mergeCell ref="A118:K118"/>
    <mergeCell ref="L118:Z118"/>
    <mergeCell ref="A122:K122"/>
    <mergeCell ref="L122:Z122"/>
    <mergeCell ref="A123:A125"/>
    <mergeCell ref="B123:K123"/>
    <mergeCell ref="L123:L125"/>
    <mergeCell ref="M123:Z123"/>
    <mergeCell ref="B124:C125"/>
    <mergeCell ref="D124:E125"/>
    <mergeCell ref="F124:F125"/>
    <mergeCell ref="G124:G125"/>
    <mergeCell ref="H124:H125"/>
    <mergeCell ref="I124:I125"/>
    <mergeCell ref="J124:J125"/>
    <mergeCell ref="K124:K125"/>
    <mergeCell ref="M124:P125"/>
    <mergeCell ref="Q124:T125"/>
    <mergeCell ref="A150:E150"/>
    <mergeCell ref="L150:T150"/>
    <mergeCell ref="B151:E151"/>
    <mergeCell ref="M151:T151"/>
    <mergeCell ref="A173:C173"/>
    <mergeCell ref="L173:P173"/>
    <mergeCell ref="A174:K174"/>
    <mergeCell ref="L174:Z174"/>
    <mergeCell ref="A176:K176"/>
    <mergeCell ref="L176:Z176"/>
    <mergeCell ref="A180:K180"/>
    <mergeCell ref="L180:Z180"/>
    <mergeCell ref="A181:A183"/>
    <mergeCell ref="B181:K181"/>
    <mergeCell ref="L181:L183"/>
    <mergeCell ref="M181:Z181"/>
    <mergeCell ref="B182:C183"/>
    <mergeCell ref="D182:E183"/>
    <mergeCell ref="F182:F183"/>
    <mergeCell ref="G182:G183"/>
    <mergeCell ref="H182:H183"/>
    <mergeCell ref="I182:I183"/>
    <mergeCell ref="J182:J183"/>
    <mergeCell ref="K182:K183"/>
    <mergeCell ref="M182:P183"/>
    <mergeCell ref="Q182:T183"/>
    <mergeCell ref="A208:E208"/>
    <mergeCell ref="L208:T208"/>
    <mergeCell ref="B209:E209"/>
    <mergeCell ref="M209:T209"/>
    <mergeCell ref="A231:C231"/>
    <mergeCell ref="L231:P231"/>
    <mergeCell ref="A232:K232"/>
    <mergeCell ref="L232:Z232"/>
    <mergeCell ref="A234:K234"/>
    <mergeCell ref="L234:Z234"/>
    <mergeCell ref="A238:K238"/>
    <mergeCell ref="L238:Z238"/>
    <mergeCell ref="A239:A241"/>
    <mergeCell ref="B239:K239"/>
    <mergeCell ref="L239:L241"/>
    <mergeCell ref="M239:Z239"/>
    <mergeCell ref="B240:C241"/>
    <mergeCell ref="D240:E241"/>
    <mergeCell ref="F240:F241"/>
    <mergeCell ref="G240:G241"/>
    <mergeCell ref="H240:H241"/>
    <mergeCell ref="I240:I241"/>
    <mergeCell ref="J240:J241"/>
    <mergeCell ref="K240:K241"/>
    <mergeCell ref="M240:P241"/>
    <mergeCell ref="Q240:T24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L33" activeCellId="0" sqref="L33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0.42"/>
    <col collapsed="false" customWidth="true" hidden="false" outlineLevel="0" max="10" min="10" style="0" width="15"/>
    <col collapsed="false" customWidth="true" hidden="false" outlineLevel="0" max="11" min="11" style="0" width="13.14"/>
    <col collapsed="false" customWidth="true" hidden="false" outlineLevel="0" max="12" min="12" style="0" width="14.01"/>
  </cols>
  <sheetData>
    <row r="1" customFormat="false" ht="15.75" hidden="false" customHeight="false" outlineLevel="0" collapsed="false">
      <c r="A1" s="121" t="s">
        <v>116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2.75" hidden="false" customHeight="false" outlineLevel="0" collapsed="false">
      <c r="A7" s="182" t="s">
        <v>117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3"/>
    </row>
    <row r="8" customFormat="false" ht="12.75" hidden="false" customHeight="false" outlineLevel="0" collapsed="false">
      <c r="A8" s="99" t="s">
        <v>4</v>
      </c>
      <c r="B8" s="85" t="s">
        <v>3</v>
      </c>
      <c r="C8" s="85"/>
      <c r="D8" s="85"/>
      <c r="E8" s="85"/>
      <c r="F8" s="85"/>
      <c r="G8" s="85"/>
      <c r="H8" s="85"/>
      <c r="I8" s="85"/>
      <c r="J8" s="85"/>
      <c r="K8" s="85"/>
      <c r="L8" s="184"/>
    </row>
    <row r="9" customFormat="false" ht="63.75" hidden="false" customHeight="true" outlineLevel="0" collapsed="false">
      <c r="A9" s="99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85" t="s">
        <v>118</v>
      </c>
      <c r="L9" s="66"/>
    </row>
    <row r="10" customFormat="false" ht="44.25" hidden="false" customHeight="true" outlineLevel="0" collapsed="false">
      <c r="A10" s="99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186" t="s">
        <v>119</v>
      </c>
      <c r="K10" s="185"/>
      <c r="L10" s="66"/>
    </row>
    <row r="11" customFormat="false" ht="12.75" hidden="false" customHeight="false" outlineLevel="0" collapsed="false">
      <c r="A11" s="99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14"/>
    </row>
    <row r="12" customFormat="false" ht="25.5" hidden="false" customHeight="false" outlineLevel="0" collapsed="false">
      <c r="A12" s="99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187" t="s">
        <v>18</v>
      </c>
      <c r="L12" s="188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s">
        <v>85</v>
      </c>
      <c r="E13" s="88" t="s">
        <v>85</v>
      </c>
      <c r="F13" s="90" t="n">
        <v>19.097</v>
      </c>
      <c r="G13" s="90" t="n">
        <v>43.487</v>
      </c>
      <c r="H13" s="88" t="n">
        <v>6.642</v>
      </c>
      <c r="I13" s="90" t="n">
        <v>19.25</v>
      </c>
      <c r="J13" s="127" t="n">
        <v>26.062</v>
      </c>
      <c r="K13" s="189" t="n">
        <v>101.47</v>
      </c>
      <c r="L13" s="36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6.173</v>
      </c>
      <c r="G14" s="162" t="n">
        <v>11.979</v>
      </c>
      <c r="H14" s="135" t="n">
        <v>6.466</v>
      </c>
      <c r="I14" s="90" t="n">
        <v>5.864</v>
      </c>
      <c r="J14" s="90" t="n">
        <v>40.035</v>
      </c>
      <c r="K14" s="189" t="n">
        <v>71.955</v>
      </c>
      <c r="L14" s="36"/>
    </row>
    <row r="15" customFormat="false" ht="12.75" hidden="false" customHeight="false" outlineLevel="0" collapsed="false">
      <c r="A15" s="87" t="s">
        <v>22</v>
      </c>
      <c r="B15" s="88" t="s">
        <v>85</v>
      </c>
      <c r="C15" s="88" t="n">
        <v>3.82</v>
      </c>
      <c r="D15" s="88" t="s">
        <v>85</v>
      </c>
      <c r="E15" s="88" t="s">
        <v>85</v>
      </c>
      <c r="F15" s="90" t="n">
        <v>4.762</v>
      </c>
      <c r="G15" s="90" t="n">
        <v>9.633</v>
      </c>
      <c r="H15" s="135" t="n">
        <v>4.151</v>
      </c>
      <c r="I15" s="90" t="n">
        <v>7.795</v>
      </c>
      <c r="J15" s="90" t="n">
        <v>11.802</v>
      </c>
      <c r="K15" s="152" t="n">
        <v>49.055</v>
      </c>
      <c r="L15" s="36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88" t="s">
        <v>99</v>
      </c>
      <c r="G16" s="88" t="s">
        <v>99</v>
      </c>
      <c r="H16" s="36" t="n">
        <v>5.963</v>
      </c>
      <c r="I16" s="88" t="s">
        <v>99</v>
      </c>
      <c r="J16" s="135" t="n">
        <v>44.508</v>
      </c>
      <c r="K16" s="147" t="n">
        <v>30.246</v>
      </c>
      <c r="L16" s="36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n">
        <v>0.407</v>
      </c>
      <c r="G17" s="135" t="n">
        <v>5.964</v>
      </c>
      <c r="H17" s="88" t="s">
        <v>99</v>
      </c>
      <c r="I17" s="88" t="s">
        <v>99</v>
      </c>
      <c r="J17" s="90" t="n">
        <v>31.331</v>
      </c>
      <c r="K17" s="91" t="n">
        <v>25.552</v>
      </c>
      <c r="L17" s="190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s">
        <v>99</v>
      </c>
      <c r="G18" s="88" t="s">
        <v>99</v>
      </c>
      <c r="H18" s="88" t="s">
        <v>99</v>
      </c>
      <c r="I18" s="88" t="s">
        <v>99</v>
      </c>
      <c r="J18" s="90" t="n">
        <v>28.014</v>
      </c>
      <c r="K18" s="91" t="n">
        <v>22.901</v>
      </c>
      <c r="L18" s="36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s">
        <v>99</v>
      </c>
      <c r="G19" s="88" t="n">
        <v>3.09</v>
      </c>
      <c r="H19" s="88" t="s">
        <v>99</v>
      </c>
      <c r="I19" s="88" t="s">
        <v>99</v>
      </c>
      <c r="J19" s="90" t="n">
        <v>33.751</v>
      </c>
      <c r="K19" s="91" t="n">
        <v>31.866</v>
      </c>
      <c r="L19" s="36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2.405</v>
      </c>
      <c r="G20" s="90" t="n">
        <v>5.365</v>
      </c>
      <c r="H20" s="88" t="n">
        <v>1.625</v>
      </c>
      <c r="I20" s="88" t="s">
        <v>99</v>
      </c>
      <c r="J20" s="90" t="n">
        <v>40.577</v>
      </c>
      <c r="K20" s="91" t="n">
        <v>28.633</v>
      </c>
      <c r="L20" s="36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2.85</v>
      </c>
      <c r="G21" s="127" t="n">
        <v>3.538</v>
      </c>
      <c r="H21" s="88" t="n">
        <v>1.776</v>
      </c>
      <c r="I21" s="88" t="s">
        <v>99</v>
      </c>
      <c r="J21" s="90" t="n">
        <v>41.917</v>
      </c>
      <c r="K21" s="91" t="n">
        <v>28.529</v>
      </c>
      <c r="L21" s="36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4.721</v>
      </c>
      <c r="G22" s="90" t="n">
        <v>10.815</v>
      </c>
      <c r="H22" s="174" t="n">
        <v>3.467</v>
      </c>
      <c r="I22" s="88" t="s">
        <v>99</v>
      </c>
      <c r="J22" s="90" t="n">
        <v>34.849</v>
      </c>
      <c r="K22" s="136" t="n">
        <v>41.319</v>
      </c>
      <c r="L22" s="36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s">
        <v>85</v>
      </c>
      <c r="E23" s="88" t="s">
        <v>85</v>
      </c>
      <c r="F23" s="90" t="n">
        <v>22.284</v>
      </c>
      <c r="G23" s="90" t="n">
        <v>38.248</v>
      </c>
      <c r="H23" s="162" t="n">
        <v>18.012</v>
      </c>
      <c r="I23" s="88" t="s">
        <v>99</v>
      </c>
      <c r="J23" s="90" t="n">
        <v>41.974</v>
      </c>
      <c r="K23" s="104" t="n">
        <v>113.16</v>
      </c>
      <c r="L23" s="36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s">
        <v>85</v>
      </c>
      <c r="D24" s="88" t="s">
        <v>85</v>
      </c>
      <c r="E24" s="88" t="s">
        <v>85</v>
      </c>
      <c r="F24" s="138" t="n">
        <v>25.294</v>
      </c>
      <c r="G24" s="127" t="n">
        <v>48.973</v>
      </c>
      <c r="H24" s="168" t="n">
        <v>30.108</v>
      </c>
      <c r="I24" s="88" t="s">
        <v>99</v>
      </c>
      <c r="J24" s="90" t="n">
        <v>38.52</v>
      </c>
      <c r="K24" s="104" t="n">
        <v>101.241</v>
      </c>
      <c r="L24" s="36"/>
    </row>
    <row r="25" customFormat="false" ht="12.75" hidden="false" customHeight="false" outlineLevel="0" collapsed="false">
      <c r="A25" s="99" t="s">
        <v>100</v>
      </c>
      <c r="B25" s="46" t="s">
        <v>27</v>
      </c>
      <c r="C25" s="90" t="n">
        <v>3.82</v>
      </c>
      <c r="D25" s="46" t="s">
        <v>27</v>
      </c>
      <c r="E25" s="46" t="s">
        <v>27</v>
      </c>
      <c r="F25" s="90" t="n">
        <f aca="false">SUM(F13:F15,F17,F20:F24)</f>
        <v>87.993</v>
      </c>
      <c r="G25" s="90" t="n">
        <f aca="false">SUM(G13:G15,G17,G19:G24)</f>
        <v>181.092</v>
      </c>
      <c r="H25" s="90" t="n">
        <f aca="false">SUM(H13:H15,H20:H24)</f>
        <v>72.247</v>
      </c>
      <c r="I25" s="90" t="n">
        <f aca="false">SUM(I13:I15)</f>
        <v>32.909</v>
      </c>
      <c r="J25" s="90" t="n">
        <f aca="false">SUM(J13:J24)</f>
        <v>413.34</v>
      </c>
      <c r="K25" s="91" t="n">
        <f aca="false">SUM(K13:K24)</f>
        <v>645.927</v>
      </c>
      <c r="L25" s="36"/>
    </row>
    <row r="26" customFormat="false" ht="25.5" hidden="false" customHeight="false" outlineLevel="0" collapsed="false">
      <c r="A26" s="98" t="s">
        <v>33</v>
      </c>
      <c r="B26" s="88" t="s">
        <v>85</v>
      </c>
      <c r="C26" s="88" t="s">
        <v>85</v>
      </c>
      <c r="D26" s="88" t="s">
        <v>85</v>
      </c>
      <c r="E26" s="88" t="s">
        <v>85</v>
      </c>
      <c r="F26" s="90" t="n">
        <f aca="false">F25/12</f>
        <v>7.33275</v>
      </c>
      <c r="G26" s="90" t="n">
        <f aca="false">G25/12</f>
        <v>15.091</v>
      </c>
      <c r="H26" s="90" t="n">
        <f aca="false">H25/12</f>
        <v>6.02058333333333</v>
      </c>
      <c r="I26" s="90" t="n">
        <f aca="false">I25/12</f>
        <v>2.74241666666667</v>
      </c>
      <c r="J26" s="90" t="n">
        <f aca="false">AVERAGE(J13:J24)</f>
        <v>34.445</v>
      </c>
      <c r="K26" s="91" t="n">
        <f aca="false">AVERAGE(K13:K24)</f>
        <v>53.82725</v>
      </c>
      <c r="L26" s="36"/>
    </row>
    <row r="27" customFormat="false" ht="12.75" hidden="false" customHeight="false" outlineLevel="0" collapsed="false">
      <c r="A27" s="99" t="s">
        <v>47</v>
      </c>
      <c r="B27" s="88" t="s">
        <v>85</v>
      </c>
      <c r="C27" s="88" t="s">
        <v>85</v>
      </c>
      <c r="D27" s="88" t="s">
        <v>85</v>
      </c>
      <c r="E27" s="88" t="s">
        <v>85</v>
      </c>
      <c r="F27" s="90" t="n">
        <f aca="false">MEDIAN(F13:F24)</f>
        <v>4.762</v>
      </c>
      <c r="G27" s="90" t="n">
        <f aca="false">MEDIAN(G13:G24)</f>
        <v>10.224</v>
      </c>
      <c r="H27" s="90" t="n">
        <f aca="false">MEDIAN(H13:H24)</f>
        <v>5.963</v>
      </c>
      <c r="I27" s="88" t="s">
        <v>99</v>
      </c>
      <c r="J27" s="90" t="n">
        <f aca="false">MEDIAN(J12:J24)</f>
        <v>36.6845</v>
      </c>
      <c r="K27" s="91" t="n">
        <f aca="false">MEDIAN(K14:K24)</f>
        <v>31.866</v>
      </c>
      <c r="L27" s="36"/>
    </row>
    <row r="28" customFormat="false" ht="12.75" hidden="false" customHeight="false" outlineLevel="0" collapsed="false">
      <c r="A28" s="99" t="s">
        <v>35</v>
      </c>
      <c r="B28" s="88" t="s">
        <v>85</v>
      </c>
      <c r="C28" s="88" t="n">
        <v>3.82</v>
      </c>
      <c r="D28" s="88" t="s">
        <v>85</v>
      </c>
      <c r="E28" s="88" t="s">
        <v>85</v>
      </c>
      <c r="F28" s="90" t="n">
        <f aca="false">MIN(F13:F24)</f>
        <v>0.407</v>
      </c>
      <c r="G28" s="88" t="s">
        <v>99</v>
      </c>
      <c r="H28" s="90" t="n">
        <f aca="false">MIN(H13:H24)</f>
        <v>1.625</v>
      </c>
      <c r="I28" s="88" t="s">
        <v>99</v>
      </c>
      <c r="J28" s="90" t="n">
        <f aca="false">MIN(J12:J24)</f>
        <v>11.802</v>
      </c>
      <c r="K28" s="91" t="n">
        <f aca="false">MIN(K13:K24)</f>
        <v>22.901</v>
      </c>
      <c r="L28" s="36"/>
    </row>
    <row r="29" customFormat="false" ht="12.75" hidden="false" customHeight="false" outlineLevel="0" collapsed="false">
      <c r="A29" s="99" t="s">
        <v>36</v>
      </c>
      <c r="B29" s="88" t="s">
        <v>85</v>
      </c>
      <c r="C29" s="88" t="n">
        <v>3.82</v>
      </c>
      <c r="D29" s="88" t="s">
        <v>85</v>
      </c>
      <c r="E29" s="88" t="s">
        <v>85</v>
      </c>
      <c r="F29" s="90" t="n">
        <f aca="false">MAX(F13:F24)</f>
        <v>25.294</v>
      </c>
      <c r="G29" s="90" t="n">
        <f aca="false">MAX(G13:G24)</f>
        <v>48.973</v>
      </c>
      <c r="H29" s="90" t="n">
        <f aca="false">MAX(H13:H24)</f>
        <v>30.108</v>
      </c>
      <c r="I29" s="90" t="n">
        <v>19.25</v>
      </c>
      <c r="J29" s="90" t="n">
        <f aca="false">MAX(J13:J24)</f>
        <v>44.508</v>
      </c>
      <c r="K29" s="91" t="n">
        <f aca="false">MAX(K13:K24)</f>
        <v>113.16</v>
      </c>
      <c r="L29" s="36"/>
    </row>
    <row r="30" customFormat="false" ht="12.75" hidden="false" customHeight="false" outlineLevel="0" collapsed="false">
      <c r="A30" s="99" t="s">
        <v>37</v>
      </c>
      <c r="B30" s="90"/>
      <c r="C30" s="90"/>
      <c r="D30" s="90"/>
      <c r="E30" s="90"/>
      <c r="F30" s="103" t="n">
        <v>7</v>
      </c>
      <c r="G30" s="103" t="n">
        <v>32</v>
      </c>
      <c r="H30" s="103" t="n">
        <v>5</v>
      </c>
      <c r="I30" s="103" t="n">
        <v>3</v>
      </c>
      <c r="J30" s="103" t="n">
        <v>3</v>
      </c>
      <c r="K30" s="104" t="n">
        <v>123</v>
      </c>
      <c r="L30" s="37"/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2" t="n">
        <v>7</v>
      </c>
      <c r="G31" s="142" t="n">
        <v>32</v>
      </c>
      <c r="H31" s="143" t="n">
        <v>5</v>
      </c>
      <c r="I31" s="143" t="n">
        <v>3</v>
      </c>
      <c r="J31" s="143" t="n">
        <v>3</v>
      </c>
      <c r="K31" s="170" t="n">
        <v>114</v>
      </c>
      <c r="L31" s="37"/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fals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  <row r="38" customFormat="false" ht="12.75" hidden="false" customHeight="true" outlineLevel="0" collapsed="false">
      <c r="A38" s="191" t="s">
        <v>120</v>
      </c>
      <c r="B38" s="191"/>
      <c r="C38" s="191"/>
      <c r="D38" s="191"/>
      <c r="E38" s="191"/>
      <c r="F38" s="191"/>
      <c r="G38" s="191"/>
      <c r="H38" s="191"/>
      <c r="I38" s="191"/>
    </row>
    <row r="39" customFormat="false" ht="12.75" hidden="false" customHeight="false" outlineLevel="0" collapsed="false">
      <c r="A39" s="99" t="s">
        <v>4</v>
      </c>
      <c r="B39" s="85" t="s">
        <v>13</v>
      </c>
      <c r="C39" s="85"/>
      <c r="D39" s="85"/>
      <c r="E39" s="85"/>
      <c r="F39" s="85"/>
      <c r="G39" s="85"/>
      <c r="H39" s="85"/>
      <c r="I39" s="85"/>
    </row>
    <row r="40" customFormat="false" ht="91.5" hidden="false" customHeight="false" outlineLevel="0" collapsed="false">
      <c r="A40" s="99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158.71</v>
      </c>
      <c r="C41" s="90" t="n">
        <v>216.18</v>
      </c>
      <c r="D41" s="135" t="n">
        <v>425.31</v>
      </c>
      <c r="E41" s="127" t="n">
        <v>177.09</v>
      </c>
      <c r="F41" s="127" t="n">
        <v>140.04</v>
      </c>
      <c r="G41" s="90" t="n">
        <v>127.57</v>
      </c>
      <c r="H41" s="127" t="n">
        <v>154.94</v>
      </c>
      <c r="I41" s="136" t="n">
        <v>183.65</v>
      </c>
    </row>
    <row r="42" customFormat="false" ht="12.75" hidden="false" customHeight="false" outlineLevel="0" collapsed="false">
      <c r="A42" s="87" t="s">
        <v>21</v>
      </c>
      <c r="B42" s="135" t="n">
        <v>73</v>
      </c>
      <c r="C42" s="135" t="n">
        <v>244.57</v>
      </c>
      <c r="D42" s="135" t="n">
        <v>112.71</v>
      </c>
      <c r="E42" s="135" t="n">
        <v>341.88</v>
      </c>
      <c r="F42" s="135" t="n">
        <v>223.53</v>
      </c>
      <c r="G42" s="135" t="n">
        <v>412.75</v>
      </c>
      <c r="H42" s="135" t="n">
        <v>203.33</v>
      </c>
      <c r="I42" s="147" t="n">
        <v>227.91</v>
      </c>
    </row>
    <row r="43" customFormat="false" ht="12.75" hidden="false" customHeight="false" outlineLevel="0" collapsed="false">
      <c r="A43" s="87" t="s">
        <v>22</v>
      </c>
      <c r="B43" s="103" t="n">
        <v>770.91</v>
      </c>
      <c r="C43" s="90" t="n">
        <v>331.43</v>
      </c>
      <c r="D43" s="135" t="n">
        <v>370.05</v>
      </c>
      <c r="E43" s="127" t="n">
        <v>297.64</v>
      </c>
      <c r="F43" s="127" t="n">
        <v>438.93</v>
      </c>
      <c r="G43" s="103" t="n">
        <v>555.13</v>
      </c>
      <c r="H43" s="127" t="n">
        <v>432.85</v>
      </c>
      <c r="I43" s="104" t="n">
        <v>486.59</v>
      </c>
    </row>
    <row r="44" customFormat="false" ht="12.75" hidden="false" customHeight="false" outlineLevel="0" collapsed="false">
      <c r="A44" s="87" t="s">
        <v>23</v>
      </c>
      <c r="B44" s="90" t="n">
        <v>360.94</v>
      </c>
      <c r="C44" s="90" t="n">
        <v>116.38</v>
      </c>
      <c r="D44" s="135" t="n">
        <v>48.91</v>
      </c>
      <c r="E44" s="127" t="n">
        <v>78.06</v>
      </c>
      <c r="F44" s="90" t="n">
        <v>129.06</v>
      </c>
      <c r="G44" s="90" t="n">
        <v>247.06</v>
      </c>
      <c r="H44" s="127" t="n">
        <v>378.82</v>
      </c>
      <c r="I44" s="136" t="n">
        <v>66.46</v>
      </c>
    </row>
    <row r="45" customFormat="false" ht="12.75" hidden="false" customHeight="false" outlineLevel="0" collapsed="false">
      <c r="A45" s="87" t="s">
        <v>24</v>
      </c>
      <c r="B45" s="90" t="n">
        <v>188.51</v>
      </c>
      <c r="C45" s="90" t="n">
        <v>240.37</v>
      </c>
      <c r="D45" s="135" t="n">
        <v>313.07</v>
      </c>
      <c r="E45" s="127" t="n">
        <v>234.68</v>
      </c>
      <c r="F45" s="127" t="n">
        <v>225.09</v>
      </c>
      <c r="G45" s="90" t="n">
        <v>163.27</v>
      </c>
      <c r="H45" s="127" t="n">
        <v>328.94</v>
      </c>
      <c r="I45" s="136" t="n">
        <v>160.12</v>
      </c>
    </row>
    <row r="46" customFormat="false" ht="12.75" hidden="false" customHeight="false" outlineLevel="0" collapsed="false">
      <c r="A46" s="87" t="s">
        <v>25</v>
      </c>
      <c r="B46" s="90" t="n">
        <v>205.56</v>
      </c>
      <c r="C46" s="127" t="n">
        <v>327.07</v>
      </c>
      <c r="D46" s="148" t="n">
        <v>388.83</v>
      </c>
      <c r="E46" s="127" t="n">
        <v>205.2</v>
      </c>
      <c r="F46" s="103" t="n">
        <v>674.72</v>
      </c>
      <c r="G46" s="127" t="n">
        <v>385.16</v>
      </c>
      <c r="H46" s="127" t="n">
        <v>230.58</v>
      </c>
      <c r="I46" s="136" t="n">
        <v>370.11</v>
      </c>
    </row>
    <row r="47" customFormat="false" ht="12.75" hidden="false" customHeight="false" outlineLevel="0" collapsed="false">
      <c r="A47" s="87" t="s">
        <v>26</v>
      </c>
      <c r="B47" s="149" t="n">
        <v>27.33</v>
      </c>
      <c r="C47" s="149" t="n">
        <v>27.25</v>
      </c>
      <c r="D47" s="135" t="n">
        <v>85.22</v>
      </c>
      <c r="E47" s="135" t="n">
        <v>45.87</v>
      </c>
      <c r="F47" s="135" t="n">
        <v>57.7</v>
      </c>
      <c r="G47" s="135" t="n">
        <v>58.59</v>
      </c>
      <c r="H47" s="135" t="n">
        <v>59.23</v>
      </c>
      <c r="I47" s="147" t="n">
        <v>34.07</v>
      </c>
    </row>
    <row r="48" customFormat="false" ht="12.75" hidden="false" customHeight="false" outlineLevel="0" collapsed="false">
      <c r="A48" s="87" t="s">
        <v>28</v>
      </c>
      <c r="B48" s="150" t="n">
        <v>62.76</v>
      </c>
      <c r="C48" s="150" t="n">
        <v>66.6</v>
      </c>
      <c r="D48" s="150" t="n">
        <v>86.52</v>
      </c>
      <c r="E48" s="150" t="n">
        <v>83.38</v>
      </c>
      <c r="F48" s="150" t="n">
        <v>77.98</v>
      </c>
      <c r="G48" s="150" t="n">
        <v>53.14</v>
      </c>
      <c r="H48" s="150" t="n">
        <v>88.23</v>
      </c>
      <c r="I48" s="151" t="n">
        <v>105.76</v>
      </c>
    </row>
    <row r="49" customFormat="false" ht="12.75" hidden="false" customHeight="false" outlineLevel="0" collapsed="false">
      <c r="A49" s="87" t="s">
        <v>29</v>
      </c>
      <c r="B49" s="88" t="n">
        <v>151.69</v>
      </c>
      <c r="C49" s="88" t="n">
        <v>185.22</v>
      </c>
      <c r="D49" s="88" t="n">
        <v>163.11</v>
      </c>
      <c r="E49" s="88" t="n">
        <v>151.93</v>
      </c>
      <c r="F49" s="133" t="n">
        <v>514.23</v>
      </c>
      <c r="G49" s="88" t="n">
        <v>73.46</v>
      </c>
      <c r="H49" s="88" t="n">
        <v>156.87</v>
      </c>
      <c r="I49" s="152" t="n">
        <v>167.93</v>
      </c>
    </row>
    <row r="50" customFormat="false" ht="12.75" hidden="false" customHeight="false" outlineLevel="0" collapsed="false">
      <c r="A50" s="87" t="s">
        <v>30</v>
      </c>
      <c r="B50" s="90" t="n">
        <v>95.11</v>
      </c>
      <c r="C50" s="90" t="n">
        <v>119.86</v>
      </c>
      <c r="D50" s="57" t="n">
        <v>99.49</v>
      </c>
      <c r="E50" s="64" t="n">
        <v>189.87</v>
      </c>
      <c r="F50" s="64" t="n">
        <v>225.03</v>
      </c>
      <c r="G50" s="62" t="n">
        <v>83.79</v>
      </c>
      <c r="H50" s="64" t="n">
        <v>98.37</v>
      </c>
      <c r="I50" s="115" t="n">
        <v>42.76</v>
      </c>
    </row>
    <row r="51" customFormat="false" ht="12.75" hidden="false" customHeight="false" outlineLevel="0" collapsed="false">
      <c r="A51" s="87" t="s">
        <v>31</v>
      </c>
      <c r="B51" s="90" t="n">
        <v>179.49</v>
      </c>
      <c r="C51" s="90" t="n">
        <v>104.09</v>
      </c>
      <c r="D51" s="90" t="n">
        <v>370.39</v>
      </c>
      <c r="E51" s="90" t="n">
        <v>195.25</v>
      </c>
      <c r="F51" s="90" t="n">
        <v>197.49</v>
      </c>
      <c r="G51" s="153" t="n">
        <v>277.75</v>
      </c>
      <c r="H51" s="103" t="n">
        <v>475.7</v>
      </c>
      <c r="I51" s="104" t="n">
        <v>514.29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23.73</v>
      </c>
      <c r="C52" s="149" t="n">
        <v>31.75</v>
      </c>
      <c r="D52" s="149" t="n">
        <v>50.36</v>
      </c>
      <c r="E52" s="149" t="n">
        <v>29.48</v>
      </c>
      <c r="F52" s="149" t="n">
        <v>27.78</v>
      </c>
      <c r="G52" s="149" t="n">
        <v>44.4</v>
      </c>
      <c r="H52" s="149" t="n">
        <v>76.91</v>
      </c>
      <c r="I52" s="155" t="n">
        <v>114.72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2297.74</v>
      </c>
      <c r="C53" s="90" t="n">
        <f aca="false">SUM(C41:C52)</f>
        <v>2010.77</v>
      </c>
      <c r="D53" s="90" t="n">
        <f aca="false">SUM(D41:D52)</f>
        <v>2513.97</v>
      </c>
      <c r="E53" s="90" t="n">
        <f aca="false">SUM(E41:E52)</f>
        <v>2030.33</v>
      </c>
      <c r="F53" s="90" t="n">
        <f aca="false">SUM(F41:F52)</f>
        <v>2931.58</v>
      </c>
      <c r="G53" s="90" t="n">
        <f aca="false">SUM(G41:G52)</f>
        <v>2482.07</v>
      </c>
      <c r="H53" s="90" t="n">
        <f aca="false">SUM(H41:H52)</f>
        <v>2684.77</v>
      </c>
      <c r="I53" s="90" t="n">
        <f aca="false">SUM(I41:I52)</f>
        <v>2474.37</v>
      </c>
    </row>
    <row r="54" customFormat="false" ht="25.5" hidden="false" customHeight="false" outlineLevel="0" collapsed="false">
      <c r="A54" s="98" t="s">
        <v>33</v>
      </c>
      <c r="B54" s="103" t="n">
        <f aca="false">AVERAGE(B41:B53)</f>
        <v>353.498461538462</v>
      </c>
      <c r="C54" s="90" t="n">
        <f aca="false">AVERAGE(C41:C52)</f>
        <v>167.564166666667</v>
      </c>
      <c r="D54" s="103" t="n">
        <f aca="false">AVERAGE(D40:D52)</f>
        <v>209.4975</v>
      </c>
      <c r="E54" s="90" t="n">
        <f aca="false">AVERAGE(E41:E52)</f>
        <v>169.194166666667</v>
      </c>
      <c r="F54" s="103" t="n">
        <f aca="false">AVERAGE(F41:F52)</f>
        <v>244.298333333333</v>
      </c>
      <c r="G54" s="103" t="n">
        <f aca="false">AVERAGE(G41:G52)</f>
        <v>206.839166666667</v>
      </c>
      <c r="H54" s="103" t="n">
        <f aca="false">AVERAGE(H41:H52)</f>
        <v>223.730833333333</v>
      </c>
      <c r="I54" s="104" t="n">
        <f aca="false">AVERAGE(I41:I52)</f>
        <v>206.1975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155.2</v>
      </c>
      <c r="C55" s="90" t="n">
        <f aca="false">MEDIAN(C41:C52)</f>
        <v>152.54</v>
      </c>
      <c r="D55" s="90" t="n">
        <f aca="false">MEDIAN(D41:D52)</f>
        <v>137.91</v>
      </c>
      <c r="E55" s="90" t="n">
        <f aca="false">MEDIAN(E41:E52)</f>
        <v>183.48</v>
      </c>
      <c r="F55" s="90" t="n">
        <f aca="false">MEDIAN(F41:F52)</f>
        <v>210.51</v>
      </c>
      <c r="G55" s="90" t="n">
        <f aca="false">MEDIAN(G41:G52)</f>
        <v>145.42</v>
      </c>
      <c r="H55" s="90" t="n">
        <f aca="false">MEDIAN(H40:H52)</f>
        <v>180.1</v>
      </c>
      <c r="I55" s="91" t="n">
        <f aca="false">MEDIAN(I41:I52)</f>
        <v>164.025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23.73</v>
      </c>
      <c r="C56" s="88" t="n">
        <f aca="false">MIN(C41:C52)</f>
        <v>27.25</v>
      </c>
      <c r="D56" s="88" t="n">
        <f aca="false">MIN(D41:D52)</f>
        <v>48.91</v>
      </c>
      <c r="E56" s="88" t="n">
        <f aca="false">MIN(E41:E52)</f>
        <v>29.48</v>
      </c>
      <c r="F56" s="88" t="n">
        <f aca="false">MIN(F41:F52)</f>
        <v>27.78</v>
      </c>
      <c r="G56" s="88" t="n">
        <f aca="false">MIN(G41:G52)</f>
        <v>44.4</v>
      </c>
      <c r="H56" s="88" t="n">
        <f aca="false">MIN(H41:H52)</f>
        <v>59.23</v>
      </c>
      <c r="I56" s="152" t="n">
        <f aca="false">MIN(I41:I52)</f>
        <v>34.07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770.91</v>
      </c>
      <c r="C57" s="157" t="n">
        <f aca="false">MAX(C41:C52)</f>
        <v>331.43</v>
      </c>
      <c r="D57" s="157" t="n">
        <f aca="false">MAX(D41:D52)</f>
        <v>425.31</v>
      </c>
      <c r="E57" s="157" t="n">
        <f aca="false">MAX(E41:E52)</f>
        <v>341.88</v>
      </c>
      <c r="F57" s="157" t="n">
        <f aca="false">MAX(F41:F52)</f>
        <v>674.72</v>
      </c>
      <c r="G57" s="157" t="n">
        <f aca="false">MAX(G41:G52)</f>
        <v>555.13</v>
      </c>
      <c r="H57" s="157" t="n">
        <f aca="false">MAX(H41:H52)</f>
        <v>475.7</v>
      </c>
      <c r="I57" s="159" t="n">
        <f aca="false">MAX(I41:I52)</f>
        <v>514.29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2">
    <mergeCell ref="A1:I1"/>
    <mergeCell ref="A3:I5"/>
    <mergeCell ref="A7:K7"/>
    <mergeCell ref="A8:A12"/>
    <mergeCell ref="B8:K8"/>
    <mergeCell ref="B9:E9"/>
    <mergeCell ref="F9:I9"/>
    <mergeCell ref="K9:K10"/>
    <mergeCell ref="L9:L10"/>
    <mergeCell ref="B10:E10"/>
    <mergeCell ref="F10:I10"/>
    <mergeCell ref="B11:E11"/>
    <mergeCell ref="F11:I11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O9" activeCellId="0" sqref="O9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19.42"/>
    <col collapsed="false" customWidth="true" hidden="false" outlineLevel="0" max="2" min="2" style="0" width="8"/>
    <col collapsed="false" customWidth="true" hidden="false" outlineLevel="0" max="3" min="3" style="0" width="7.57"/>
    <col collapsed="false" customWidth="true" hidden="false" outlineLevel="0" max="4" min="4" style="0" width="6.42"/>
    <col collapsed="false" customWidth="true" hidden="false" outlineLevel="0" max="5" min="5" style="0" width="9.13"/>
    <col collapsed="false" customWidth="true" hidden="false" outlineLevel="0" max="7" min="7" style="0" width="7.71"/>
    <col collapsed="false" customWidth="true" hidden="false" outlineLevel="0" max="8" min="8" style="0" width="6.42"/>
    <col collapsed="false" customWidth="true" hidden="false" outlineLevel="0" max="9" min="9" style="0" width="8.57"/>
    <col collapsed="false" customWidth="true" hidden="false" outlineLevel="0" max="10" min="10" style="0" width="13.86"/>
    <col collapsed="false" customWidth="true" hidden="false" outlineLevel="0" max="11" min="11" style="0" width="13.14"/>
    <col collapsed="false" customWidth="true" hidden="false" outlineLevel="0" max="12" min="12" style="0" width="15"/>
  </cols>
  <sheetData>
    <row r="1" customFormat="false" ht="15.75" hidden="false" customHeight="false" outlineLevel="0" collapsed="false">
      <c r="A1" s="121" t="s">
        <v>121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2.75" hidden="false" customHeight="false" outlineLevel="0" collapsed="false">
      <c r="A7" s="122" t="s">
        <v>122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customFormat="false" ht="22.5" hidden="false" customHeight="true" outlineLevel="0" collapsed="false">
      <c r="A8" s="99" t="s">
        <v>4</v>
      </c>
      <c r="B8" s="85" t="s">
        <v>3</v>
      </c>
      <c r="C8" s="85"/>
      <c r="D8" s="85"/>
      <c r="E8" s="85"/>
      <c r="F8" s="85"/>
      <c r="G8" s="85"/>
      <c r="H8" s="85"/>
      <c r="I8" s="85"/>
      <c r="J8" s="85"/>
      <c r="K8" s="85"/>
      <c r="L8" s="85"/>
    </row>
    <row r="9" customFormat="false" ht="33.75" hidden="false" customHeight="true" outlineLevel="0" collapsed="false">
      <c r="A9" s="99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123</v>
      </c>
      <c r="L9" s="86" t="s">
        <v>124</v>
      </c>
    </row>
    <row r="10" customFormat="false" ht="47.25" hidden="false" customHeight="true" outlineLevel="0" collapsed="false">
      <c r="A10" s="99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186" t="s">
        <v>125</v>
      </c>
      <c r="K10" s="125"/>
      <c r="L10" s="86"/>
    </row>
    <row r="11" customFormat="false" ht="12.75" hidden="false" customHeight="false" outlineLevel="0" collapsed="false">
      <c r="A11" s="99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46" t="s">
        <v>13</v>
      </c>
      <c r="L11" s="85" t="s">
        <v>13</v>
      </c>
    </row>
    <row r="12" customFormat="false" ht="38.25" hidden="false" customHeight="false" outlineLevel="0" collapsed="false">
      <c r="A12" s="99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126" t="s">
        <v>18</v>
      </c>
      <c r="L12" s="187" t="s">
        <v>18</v>
      </c>
    </row>
    <row r="13" customFormat="false" ht="12.75" hidden="false" customHeight="false" outlineLevel="0" collapsed="false">
      <c r="A13" s="87" t="s">
        <v>19</v>
      </c>
      <c r="B13" s="90" t="n">
        <v>0.891</v>
      </c>
      <c r="C13" s="90" t="n">
        <v>1.066</v>
      </c>
      <c r="D13" s="88" t="s">
        <v>85</v>
      </c>
      <c r="E13" s="88" t="s">
        <v>85</v>
      </c>
      <c r="F13" s="90" t="n">
        <v>36.452</v>
      </c>
      <c r="G13" s="90" t="n">
        <v>49.861</v>
      </c>
      <c r="H13" s="135" t="n">
        <v>7.577</v>
      </c>
      <c r="I13" s="90" t="n">
        <v>18.279</v>
      </c>
      <c r="J13" s="127" t="n">
        <v>42.085</v>
      </c>
      <c r="K13" s="133" t="n">
        <v>96.743</v>
      </c>
      <c r="L13" s="91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19.068</v>
      </c>
      <c r="G14" s="162" t="n">
        <v>24.826</v>
      </c>
      <c r="H14" s="135" t="n">
        <v>2.877</v>
      </c>
      <c r="I14" s="90" t="n">
        <v>9.003</v>
      </c>
      <c r="J14" s="90" t="n">
        <v>40.453</v>
      </c>
      <c r="K14" s="133" t="n">
        <v>68.874</v>
      </c>
      <c r="L14" s="91"/>
    </row>
    <row r="15" customFormat="false" ht="12.75" hidden="false" customHeight="false" outlineLevel="0" collapsed="false">
      <c r="A15" s="87" t="s">
        <v>22</v>
      </c>
      <c r="B15" s="90" t="n">
        <v>9.43</v>
      </c>
      <c r="C15" s="88" t="s">
        <v>85</v>
      </c>
      <c r="D15" s="88" t="n">
        <v>6.47</v>
      </c>
      <c r="E15" s="88" t="s">
        <v>85</v>
      </c>
      <c r="F15" s="90" t="n">
        <v>13.809</v>
      </c>
      <c r="G15" s="90" t="n">
        <v>21.06</v>
      </c>
      <c r="H15" s="135" t="n">
        <v>3.571</v>
      </c>
      <c r="I15" s="90" t="n">
        <v>7.777</v>
      </c>
      <c r="J15" s="90" t="n">
        <v>44.01</v>
      </c>
      <c r="K15" s="88" t="n">
        <v>47.729</v>
      </c>
      <c r="L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90" t="n">
        <v>6.264</v>
      </c>
      <c r="G16" s="90" t="n">
        <v>11.947</v>
      </c>
      <c r="H16" s="135" t="n">
        <v>2.426</v>
      </c>
      <c r="I16" s="90" t="n">
        <v>4.442</v>
      </c>
      <c r="J16" s="90" t="n">
        <v>35.278</v>
      </c>
      <c r="K16" s="135" t="n">
        <v>32.866</v>
      </c>
      <c r="L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n">
        <v>2.097</v>
      </c>
      <c r="G17" s="135" t="n">
        <v>7.065</v>
      </c>
      <c r="H17" s="135" t="n">
        <v>1.702</v>
      </c>
      <c r="I17" s="90" t="n">
        <v>4.55</v>
      </c>
      <c r="J17" s="192" t="n">
        <v>32.15</v>
      </c>
      <c r="K17" s="90" t="n">
        <v>22.146</v>
      </c>
      <c r="L17" s="147" t="n">
        <v>15.739</v>
      </c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1.906</v>
      </c>
      <c r="G18" s="90" t="n">
        <v>8.871</v>
      </c>
      <c r="H18" s="88" t="n">
        <v>1.896</v>
      </c>
      <c r="I18" s="90" t="n">
        <v>5.835</v>
      </c>
      <c r="J18" s="90" t="n">
        <v>29.035</v>
      </c>
      <c r="K18" s="90" t="n">
        <v>28.013</v>
      </c>
      <c r="L18" s="91" t="n">
        <v>19.407</v>
      </c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163" t="n">
        <v>2.659</v>
      </c>
      <c r="G19" s="88" t="n">
        <v>12.618</v>
      </c>
      <c r="H19" s="88" t="n">
        <v>2.146</v>
      </c>
      <c r="I19" s="88" t="n">
        <v>5.153</v>
      </c>
      <c r="J19" s="90" t="n">
        <v>32.806</v>
      </c>
      <c r="K19" s="90" t="n">
        <v>26.213</v>
      </c>
      <c r="L19" s="91" t="n">
        <v>18.248</v>
      </c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1.849</v>
      </c>
      <c r="G20" s="90" t="n">
        <v>5.782</v>
      </c>
      <c r="H20" s="88" t="n">
        <v>3.251</v>
      </c>
      <c r="I20" s="88" t="n">
        <v>7.511</v>
      </c>
      <c r="J20" s="90" t="n">
        <v>31.114</v>
      </c>
      <c r="K20" s="90" t="n">
        <v>27.092</v>
      </c>
      <c r="L20" s="91" t="n">
        <v>16.083</v>
      </c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5.002</v>
      </c>
      <c r="G21" s="127" t="n">
        <v>7.435</v>
      </c>
      <c r="H21" s="88" t="n">
        <v>4.615</v>
      </c>
      <c r="I21" s="127" t="n">
        <v>15.061</v>
      </c>
      <c r="J21" s="90" t="n">
        <v>27.997</v>
      </c>
      <c r="K21" s="90" t="n">
        <v>31.843</v>
      </c>
      <c r="L21" s="91" t="n">
        <v>22.137</v>
      </c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12.49</v>
      </c>
      <c r="G22" s="90" t="n">
        <v>28.237</v>
      </c>
      <c r="H22" s="174" t="n">
        <v>14.323</v>
      </c>
      <c r="I22" s="90" t="n">
        <v>7.026</v>
      </c>
      <c r="J22" s="90" t="n">
        <v>36.877</v>
      </c>
      <c r="K22" s="127" t="n">
        <v>44.544</v>
      </c>
      <c r="L22" s="91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s">
        <v>85</v>
      </c>
      <c r="E23" s="88" t="s">
        <v>85</v>
      </c>
      <c r="F23" s="90" t="n">
        <v>15.401</v>
      </c>
      <c r="G23" s="90" t="n">
        <v>18.739</v>
      </c>
      <c r="H23" s="162" t="n">
        <v>8.396</v>
      </c>
      <c r="I23" s="90" t="n">
        <v>8.979</v>
      </c>
      <c r="J23" s="90" t="n">
        <v>22.924</v>
      </c>
      <c r="K23" s="103" t="n">
        <v>52.211</v>
      </c>
      <c r="L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s">
        <v>85</v>
      </c>
      <c r="D24" s="88" t="s">
        <v>85</v>
      </c>
      <c r="E24" s="88" t="s">
        <v>85</v>
      </c>
      <c r="F24" s="138" t="n">
        <v>24.095</v>
      </c>
      <c r="G24" s="127" t="n">
        <v>45.835</v>
      </c>
      <c r="H24" s="168" t="n">
        <v>22.835</v>
      </c>
      <c r="I24" s="162" t="n">
        <v>23.943</v>
      </c>
      <c r="J24" s="90" t="n">
        <v>40.195</v>
      </c>
      <c r="K24" s="103" t="n">
        <v>107.566</v>
      </c>
      <c r="L24" s="91"/>
    </row>
    <row r="25" customFormat="false" ht="12.75" hidden="false" customHeight="false" outlineLevel="0" collapsed="false">
      <c r="A25" s="99" t="s">
        <v>100</v>
      </c>
      <c r="B25" s="90" t="n">
        <f aca="false">SUM(B13:B24)</f>
        <v>10.321</v>
      </c>
      <c r="C25" s="90" t="n">
        <f aca="false">SUM(C13:C24)</f>
        <v>1.066</v>
      </c>
      <c r="D25" s="90" t="n">
        <f aca="false">SUM(D13:D24)</f>
        <v>6.47</v>
      </c>
      <c r="E25" s="52" t="s">
        <v>27</v>
      </c>
      <c r="F25" s="90" t="n">
        <f aca="false">SUM(F13:F24)</f>
        <v>141.092</v>
      </c>
      <c r="G25" s="90" t="n">
        <f aca="false">SUM(G13:G24)</f>
        <v>242.276</v>
      </c>
      <c r="H25" s="90" t="n">
        <f aca="false">SUM(H13:H24)</f>
        <v>75.615</v>
      </c>
      <c r="I25" s="90" t="n">
        <f aca="false">SUM(I13:I24)</f>
        <v>117.559</v>
      </c>
      <c r="J25" s="90" t="n">
        <f aca="false">SUM(J13:J24)</f>
        <v>414.924</v>
      </c>
      <c r="K25" s="90" t="n">
        <f aca="false">SUM(K13:K24)</f>
        <v>585.84</v>
      </c>
      <c r="L25" s="90" t="n">
        <f aca="false">SUM(L13:L24)</f>
        <v>91.614</v>
      </c>
    </row>
    <row r="26" customFormat="false" ht="30.75" hidden="false" customHeight="true" outlineLevel="0" collapsed="false">
      <c r="A26" s="98" t="s">
        <v>33</v>
      </c>
      <c r="B26" s="88" t="s">
        <v>85</v>
      </c>
      <c r="C26" s="88" t="s">
        <v>85</v>
      </c>
      <c r="D26" s="88" t="s">
        <v>85</v>
      </c>
      <c r="E26" s="88" t="s">
        <v>85</v>
      </c>
      <c r="F26" s="90" t="n">
        <f aca="false">AVERAGE(F13:F24)</f>
        <v>11.7576666666667</v>
      </c>
      <c r="G26" s="90" t="n">
        <f aca="false">AVERAGE(G13:G24)</f>
        <v>20.1896666666667</v>
      </c>
      <c r="H26" s="90" t="n">
        <f aca="false">AVERAGE(H13:H24)</f>
        <v>6.30125</v>
      </c>
      <c r="I26" s="90" t="n">
        <f aca="false">AVERAGE(I13:I24)</f>
        <v>9.79658333333333</v>
      </c>
      <c r="J26" s="90" t="n">
        <f aca="false">AVERAGE(J13:J24)</f>
        <v>34.577</v>
      </c>
      <c r="K26" s="90" t="n">
        <f aca="false">AVERAGE(K13:K24)</f>
        <v>48.82</v>
      </c>
      <c r="L26" s="90" t="n">
        <f aca="false">AVERAGE(L13:L24)</f>
        <v>18.3228</v>
      </c>
    </row>
    <row r="27" customFormat="false" ht="12.75" hidden="false" customHeight="false" outlineLevel="0" collapsed="false">
      <c r="A27" s="99" t="s">
        <v>47</v>
      </c>
      <c r="B27" s="88" t="s">
        <v>85</v>
      </c>
      <c r="C27" s="88" t="s">
        <v>85</v>
      </c>
      <c r="D27" s="88" t="s">
        <v>85</v>
      </c>
      <c r="E27" s="88" t="s">
        <v>85</v>
      </c>
      <c r="F27" s="90" t="n">
        <f aca="false">MEDIAN(F13:F24)</f>
        <v>9.377</v>
      </c>
      <c r="G27" s="90" t="n">
        <f aca="false">MEDIAN(G13:G24)</f>
        <v>15.6785</v>
      </c>
      <c r="H27" s="90" t="n">
        <f aca="false">MEDIAN(H13:H24)</f>
        <v>3.411</v>
      </c>
      <c r="I27" s="90" t="n">
        <f aca="false">MEDIAN(I13:I24)</f>
        <v>7.644</v>
      </c>
      <c r="J27" s="90" t="n">
        <f aca="false">MEDIAN(J13:J24)</f>
        <v>34.042</v>
      </c>
      <c r="K27" s="90" t="n">
        <f aca="false">MEDIAN(K13:K24)</f>
        <v>38.705</v>
      </c>
      <c r="L27" s="90" t="n">
        <f aca="false">MEDIAN(L13:L24)</f>
        <v>18.248</v>
      </c>
    </row>
    <row r="28" customFormat="false" ht="12.75" hidden="false" customHeight="false" outlineLevel="0" collapsed="false">
      <c r="A28" s="99" t="s">
        <v>35</v>
      </c>
      <c r="B28" s="88" t="n">
        <f aca="false">MIN(B13:B24)</f>
        <v>0.891</v>
      </c>
      <c r="C28" s="88" t="n">
        <f aca="false">MIN(C13:C24)</f>
        <v>1.066</v>
      </c>
      <c r="D28" s="88" t="s">
        <v>85</v>
      </c>
      <c r="E28" s="88" t="s">
        <v>85</v>
      </c>
      <c r="F28" s="90" t="n">
        <f aca="false">MIN(F13:F24)</f>
        <v>1.849</v>
      </c>
      <c r="G28" s="90" t="n">
        <f aca="false">MIN(G13:G24)</f>
        <v>5.782</v>
      </c>
      <c r="H28" s="90" t="n">
        <f aca="false">MIN(H13:H24)</f>
        <v>1.702</v>
      </c>
      <c r="I28" s="90" t="n">
        <f aca="false">MIN(I13:I24)</f>
        <v>4.442</v>
      </c>
      <c r="J28" s="90" t="n">
        <f aca="false">MIN(J13:J24)</f>
        <v>22.924</v>
      </c>
      <c r="K28" s="90" t="n">
        <f aca="false">MIN(K13:K24)</f>
        <v>22.146</v>
      </c>
      <c r="L28" s="90" t="n">
        <f aca="false">MIN(L13:L24)</f>
        <v>15.739</v>
      </c>
    </row>
    <row r="29" customFormat="false" ht="12.75" hidden="false" customHeight="false" outlineLevel="0" collapsed="false">
      <c r="A29" s="99" t="s">
        <v>36</v>
      </c>
      <c r="B29" s="90" t="n">
        <f aca="false">MAX(B13:B24)</f>
        <v>9.43</v>
      </c>
      <c r="C29" s="90" t="n">
        <f aca="false">MAX(C13:C24)</f>
        <v>1.066</v>
      </c>
      <c r="D29" s="90" t="n">
        <f aca="false">MAX(D13:D24)</f>
        <v>6.47</v>
      </c>
      <c r="E29" s="88" t="s">
        <v>85</v>
      </c>
      <c r="F29" s="90" t="n">
        <f aca="false">MAX(F13:F24)</f>
        <v>36.452</v>
      </c>
      <c r="G29" s="90" t="n">
        <f aca="false">MAX(G13:G24)</f>
        <v>49.861</v>
      </c>
      <c r="H29" s="90" t="n">
        <f aca="false">MAX(H13:H24)</f>
        <v>22.835</v>
      </c>
      <c r="I29" s="90" t="n">
        <f aca="false">MAX(I13:I24)</f>
        <v>23.943</v>
      </c>
      <c r="J29" s="90" t="n">
        <f aca="false">MAX(J13:J24)</f>
        <v>44.01</v>
      </c>
      <c r="K29" s="90" t="n">
        <f aca="false">MAX(K13:K24)</f>
        <v>107.566</v>
      </c>
      <c r="L29" s="90" t="n">
        <f aca="false">MAX(L13:L24)</f>
        <v>22.137</v>
      </c>
    </row>
    <row r="30" customFormat="false" ht="12.75" hidden="false" customHeight="false" outlineLevel="0" collapsed="false">
      <c r="A30" s="99" t="s">
        <v>37</v>
      </c>
      <c r="B30" s="90"/>
      <c r="C30" s="90"/>
      <c r="D30" s="90"/>
      <c r="E30" s="90"/>
      <c r="F30" s="103" t="n">
        <v>12</v>
      </c>
      <c r="G30" s="103" t="n">
        <v>28</v>
      </c>
      <c r="H30" s="103" t="n">
        <v>6</v>
      </c>
      <c r="I30" s="103" t="n">
        <v>2</v>
      </c>
      <c r="J30" s="103" t="n">
        <v>1</v>
      </c>
      <c r="K30" s="103" t="n">
        <v>93</v>
      </c>
      <c r="L30" s="104" t="n">
        <v>7</v>
      </c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2" t="n">
        <v>12</v>
      </c>
      <c r="G31" s="142" t="n">
        <v>28</v>
      </c>
      <c r="H31" s="143" t="n">
        <v>6</v>
      </c>
      <c r="I31" s="143" t="n">
        <v>2</v>
      </c>
      <c r="J31" s="143"/>
      <c r="K31" s="143" t="n">
        <v>75</v>
      </c>
      <c r="L31" s="170" t="n">
        <v>2</v>
      </c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6.5" hidden="false" customHeight="false" outlineLevel="0" collapsed="false">
      <c r="A37" s="39" t="s">
        <v>126</v>
      </c>
      <c r="B37" s="39"/>
      <c r="C37" s="39"/>
      <c r="D37" s="39"/>
      <c r="E37" s="39"/>
      <c r="F37" s="39"/>
      <c r="G37" s="39"/>
      <c r="H37" s="39"/>
      <c r="I37" s="39"/>
    </row>
    <row r="38" customFormat="false" ht="26.25" hidden="false" customHeight="true" outlineLevel="0" collapsed="false">
      <c r="A38" s="191" t="s">
        <v>127</v>
      </c>
      <c r="B38" s="191"/>
      <c r="C38" s="191"/>
      <c r="D38" s="191"/>
      <c r="E38" s="191"/>
      <c r="F38" s="191"/>
      <c r="G38" s="191"/>
      <c r="H38" s="191"/>
      <c r="I38" s="191"/>
    </row>
    <row r="39" customFormat="false" ht="12.75" hidden="false" customHeight="false" outlineLevel="0" collapsed="false">
      <c r="A39" s="99" t="s">
        <v>4</v>
      </c>
      <c r="B39" s="85" t="s">
        <v>13</v>
      </c>
      <c r="C39" s="85"/>
      <c r="D39" s="85"/>
      <c r="E39" s="85"/>
      <c r="F39" s="85"/>
      <c r="G39" s="85"/>
      <c r="H39" s="85"/>
      <c r="I39" s="85"/>
    </row>
    <row r="40" customFormat="false" ht="91.5" hidden="false" customHeight="false" outlineLevel="0" collapsed="false">
      <c r="A40" s="99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51.45</v>
      </c>
      <c r="C41" s="90" t="n">
        <v>47.74</v>
      </c>
      <c r="D41" s="135" t="n">
        <v>42.06</v>
      </c>
      <c r="E41" s="127" t="n">
        <v>42.31</v>
      </c>
      <c r="F41" s="127" t="n">
        <v>44.31</v>
      </c>
      <c r="G41" s="90" t="n">
        <v>36.58</v>
      </c>
      <c r="H41" s="127" t="n">
        <v>93.58</v>
      </c>
      <c r="I41" s="136" t="n">
        <v>37.59</v>
      </c>
    </row>
    <row r="42" customFormat="false" ht="12.75" hidden="false" customHeight="false" outlineLevel="0" collapsed="false">
      <c r="A42" s="87" t="s">
        <v>21</v>
      </c>
      <c r="B42" s="52" t="s">
        <v>27</v>
      </c>
      <c r="C42" s="52" t="s">
        <v>27</v>
      </c>
      <c r="D42" s="52" t="s">
        <v>27</v>
      </c>
      <c r="E42" s="52" t="s">
        <v>27</v>
      </c>
      <c r="F42" s="52" t="s">
        <v>27</v>
      </c>
      <c r="G42" s="52" t="s">
        <v>27</v>
      </c>
      <c r="H42" s="52" t="s">
        <v>27</v>
      </c>
      <c r="I42" s="193" t="s">
        <v>27</v>
      </c>
    </row>
    <row r="43" customFormat="false" ht="12.75" hidden="false" customHeight="false" outlineLevel="0" collapsed="false">
      <c r="A43" s="87" t="s">
        <v>22</v>
      </c>
      <c r="B43" s="127" t="n">
        <v>108.25</v>
      </c>
      <c r="C43" s="90" t="n">
        <v>125.36</v>
      </c>
      <c r="D43" s="135" t="n">
        <v>88.74</v>
      </c>
      <c r="E43" s="127" t="n">
        <v>118.02</v>
      </c>
      <c r="F43" s="127" t="n">
        <v>136.11</v>
      </c>
      <c r="G43" s="127" t="n">
        <v>108.19</v>
      </c>
      <c r="H43" s="127" t="n">
        <v>102</v>
      </c>
      <c r="I43" s="136" t="n">
        <v>107.99</v>
      </c>
    </row>
    <row r="44" customFormat="false" ht="12.75" hidden="false" customHeight="false" outlineLevel="0" collapsed="false">
      <c r="A44" s="87" t="s">
        <v>23</v>
      </c>
      <c r="B44" s="90" t="n">
        <v>274.36</v>
      </c>
      <c r="C44" s="90" t="n">
        <v>155.13</v>
      </c>
      <c r="D44" s="135" t="n">
        <v>379.99</v>
      </c>
      <c r="E44" s="127" t="n">
        <v>209.03</v>
      </c>
      <c r="F44" s="90" t="n">
        <v>290.73</v>
      </c>
      <c r="G44" s="90" t="n">
        <v>421.82</v>
      </c>
      <c r="H44" s="127" t="n">
        <v>257.85</v>
      </c>
      <c r="I44" s="136" t="n">
        <v>234.52</v>
      </c>
    </row>
    <row r="45" customFormat="false" ht="12.75" hidden="false" customHeight="false" outlineLevel="0" collapsed="false">
      <c r="A45" s="87" t="s">
        <v>24</v>
      </c>
      <c r="B45" s="90" t="n">
        <v>254.45</v>
      </c>
      <c r="C45" s="90" t="n">
        <v>355.09</v>
      </c>
      <c r="D45" s="135" t="n">
        <v>354.77</v>
      </c>
      <c r="E45" s="127" t="n">
        <v>394.29</v>
      </c>
      <c r="F45" s="127" t="n">
        <v>333.49</v>
      </c>
      <c r="G45" s="90" t="n">
        <v>166.22</v>
      </c>
      <c r="H45" s="127" t="n">
        <v>356.09</v>
      </c>
      <c r="I45" s="136" t="n">
        <v>446.32</v>
      </c>
    </row>
    <row r="46" customFormat="false" ht="12.75" hidden="false" customHeight="false" outlineLevel="0" collapsed="false">
      <c r="A46" s="87" t="s">
        <v>25</v>
      </c>
      <c r="B46" s="90" t="n">
        <v>287.34</v>
      </c>
      <c r="C46" s="127" t="n">
        <v>333.69</v>
      </c>
      <c r="D46" s="148" t="n">
        <v>410</v>
      </c>
      <c r="E46" s="127" t="n">
        <v>278.15</v>
      </c>
      <c r="F46" s="127" t="n">
        <v>402.78</v>
      </c>
      <c r="G46" s="103" t="n">
        <v>467.99</v>
      </c>
      <c r="H46" s="127" t="n">
        <v>248.61</v>
      </c>
      <c r="I46" s="136" t="n">
        <v>313.91</v>
      </c>
    </row>
    <row r="47" customFormat="false" ht="12.75" hidden="false" customHeight="false" outlineLevel="0" collapsed="false">
      <c r="A47" s="87" t="s">
        <v>26</v>
      </c>
      <c r="B47" s="149" t="n">
        <v>276.23</v>
      </c>
      <c r="C47" s="149" t="n">
        <v>141.99</v>
      </c>
      <c r="D47" s="52" t="s">
        <v>27</v>
      </c>
      <c r="E47" s="52" t="s">
        <v>27</v>
      </c>
      <c r="F47" s="52" t="s">
        <v>27</v>
      </c>
      <c r="G47" s="52" t="s">
        <v>27</v>
      </c>
      <c r="H47" s="52" t="s">
        <v>27</v>
      </c>
      <c r="I47" s="193" t="s">
        <v>27</v>
      </c>
    </row>
    <row r="48" customFormat="false" ht="12.75" hidden="false" customHeight="false" outlineLevel="0" collapsed="false">
      <c r="A48" s="87" t="s">
        <v>28</v>
      </c>
      <c r="B48" s="150" t="n">
        <v>112.6</v>
      </c>
      <c r="C48" s="150" t="n">
        <v>147.87</v>
      </c>
      <c r="D48" s="150" t="n">
        <v>225.29</v>
      </c>
      <c r="E48" s="150" t="n">
        <v>105.59</v>
      </c>
      <c r="F48" s="150" t="n">
        <v>176.5</v>
      </c>
      <c r="G48" s="150" t="n">
        <v>169.68</v>
      </c>
      <c r="H48" s="150" t="n">
        <v>182.04</v>
      </c>
      <c r="I48" s="151" t="n">
        <v>217.37</v>
      </c>
    </row>
    <row r="49" customFormat="false" ht="12.75" hidden="false" customHeight="false" outlineLevel="0" collapsed="false">
      <c r="A49" s="87" t="s">
        <v>29</v>
      </c>
      <c r="B49" s="88" t="n">
        <v>352.65</v>
      </c>
      <c r="C49" s="88" t="n">
        <v>137.56</v>
      </c>
      <c r="D49" s="88" t="n">
        <v>195.79</v>
      </c>
      <c r="E49" s="88" t="n">
        <v>250.07</v>
      </c>
      <c r="F49" s="88" t="n">
        <v>171.21</v>
      </c>
      <c r="G49" s="88" t="n">
        <v>378.96</v>
      </c>
      <c r="H49" s="88" t="n">
        <v>341.04</v>
      </c>
      <c r="I49" s="152" t="n">
        <v>121.07</v>
      </c>
    </row>
    <row r="50" customFormat="false" ht="12.75" hidden="false" customHeight="false" outlineLevel="0" collapsed="false">
      <c r="A50" s="87" t="s">
        <v>30</v>
      </c>
      <c r="B50" s="90" t="n">
        <v>176.8</v>
      </c>
      <c r="C50" s="90" t="n">
        <v>206.5</v>
      </c>
      <c r="D50" s="57" t="n">
        <v>128.13</v>
      </c>
      <c r="E50" s="64" t="n">
        <v>91.65</v>
      </c>
      <c r="F50" s="64" t="n">
        <v>123.57</v>
      </c>
      <c r="G50" s="194" t="n">
        <v>124.48</v>
      </c>
      <c r="H50" s="64" t="n">
        <v>221.98</v>
      </c>
      <c r="I50" s="115" t="n">
        <v>382.76</v>
      </c>
    </row>
    <row r="51" customFormat="false" ht="12.75" hidden="false" customHeight="false" outlineLevel="0" collapsed="false">
      <c r="A51" s="87" t="s">
        <v>31</v>
      </c>
      <c r="B51" s="90" t="n">
        <v>154.82</v>
      </c>
      <c r="C51" s="90" t="n">
        <v>257.36</v>
      </c>
      <c r="D51" s="90" t="n">
        <v>212.89</v>
      </c>
      <c r="E51" s="90" t="n">
        <v>140.38</v>
      </c>
      <c r="F51" s="90" t="n">
        <v>196.17</v>
      </c>
      <c r="G51" s="153" t="n">
        <v>198.86</v>
      </c>
      <c r="H51" s="90" t="n">
        <v>262.2</v>
      </c>
      <c r="I51" s="91" t="n">
        <v>259.68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194.74</v>
      </c>
      <c r="C52" s="195" t="n">
        <v>211.96</v>
      </c>
      <c r="D52" s="195" t="n">
        <v>208.06</v>
      </c>
      <c r="E52" s="195" t="n">
        <v>199.8</v>
      </c>
      <c r="F52" s="195" t="n">
        <v>186.13</v>
      </c>
      <c r="G52" s="195" t="n">
        <v>159.9</v>
      </c>
      <c r="H52" s="195" t="n">
        <v>184.8</v>
      </c>
      <c r="I52" s="196" t="n">
        <v>171.09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2243.69</v>
      </c>
      <c r="C53" s="90" t="n">
        <f aca="false">SUM(C41:C52)</f>
        <v>2120.25</v>
      </c>
      <c r="D53" s="90" t="n">
        <f aca="false">SUM(D41:D52)</f>
        <v>2245.72</v>
      </c>
      <c r="E53" s="90" t="n">
        <f aca="false">SUM(E41:E52)</f>
        <v>1829.29</v>
      </c>
      <c r="F53" s="90" t="n">
        <f aca="false">SUM(F41:F52)</f>
        <v>2061</v>
      </c>
      <c r="G53" s="90" t="n">
        <f aca="false">SUM(G41:G52)</f>
        <v>2232.68</v>
      </c>
      <c r="H53" s="90" t="n">
        <f aca="false">SUM(H41:H52)</f>
        <v>2250.19</v>
      </c>
      <c r="I53" s="90" t="n">
        <f aca="false">SUM(I41:I52)</f>
        <v>2292.3</v>
      </c>
    </row>
    <row r="54" customFormat="false" ht="24" hidden="false" customHeight="true" outlineLevel="0" collapsed="false">
      <c r="A54" s="98" t="s">
        <v>33</v>
      </c>
      <c r="B54" s="103" t="n">
        <f aca="false">AVERAGE(B41:B52)</f>
        <v>203.971818181818</v>
      </c>
      <c r="C54" s="90" t="n">
        <f aca="false">AVERAGE(C41:C52)</f>
        <v>192.75</v>
      </c>
      <c r="D54" s="103" t="n">
        <f aca="false">AVERAGE(D41:D52)</f>
        <v>224.572</v>
      </c>
      <c r="E54" s="90" t="n">
        <f aca="false">AVERAGE(E41:E52)</f>
        <v>182.929</v>
      </c>
      <c r="F54" s="103" t="n">
        <f aca="false">AVERAGE(F41:F52)</f>
        <v>206.1</v>
      </c>
      <c r="G54" s="103" t="n">
        <f aca="false">AVERAGE(G41:G52)</f>
        <v>223.268</v>
      </c>
      <c r="H54" s="103" t="n">
        <f aca="false">AVERAGE(H41:H52)</f>
        <v>225.019</v>
      </c>
      <c r="I54" s="103" t="n">
        <f aca="false">AVERAGE(I41:I52)</f>
        <v>229.23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194.74</v>
      </c>
      <c r="C55" s="90" t="n">
        <f aca="false">MEDIAN(C41:C52)</f>
        <v>155.13</v>
      </c>
      <c r="D55" s="90" t="n">
        <f aca="false">MEDIAN(D41:D52)</f>
        <v>210.475</v>
      </c>
      <c r="E55" s="90" t="n">
        <f aca="false">MEDIAN(E41:E52)</f>
        <v>170.09</v>
      </c>
      <c r="F55" s="90" t="n">
        <f aca="false">MEDIAN(F41:F52)</f>
        <v>181.315</v>
      </c>
      <c r="G55" s="90" t="n">
        <f aca="false">MEDIAN(G41:G52)</f>
        <v>167.95</v>
      </c>
      <c r="H55" s="90" t="n">
        <f aca="false">MEDIAN(H41:H52)</f>
        <v>235.295</v>
      </c>
      <c r="I55" s="90" t="n">
        <f aca="false">MEDIAN(I41:I52)</f>
        <v>225.945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51.45</v>
      </c>
      <c r="C56" s="88" t="n">
        <f aca="false">MIN(C41:C52)</f>
        <v>47.74</v>
      </c>
      <c r="D56" s="88" t="n">
        <f aca="false">MIN(D41:D52)</f>
        <v>42.06</v>
      </c>
      <c r="E56" s="88" t="n">
        <f aca="false">MIN(E41:E52)</f>
        <v>42.31</v>
      </c>
      <c r="F56" s="88" t="n">
        <f aca="false">MIN(F41:F52)</f>
        <v>44.31</v>
      </c>
      <c r="G56" s="88" t="n">
        <f aca="false">MIN(G41:G52)</f>
        <v>36.58</v>
      </c>
      <c r="H56" s="88" t="n">
        <f aca="false">MIN(H41:H52)</f>
        <v>93.58</v>
      </c>
      <c r="I56" s="88" t="n">
        <f aca="false">MIN(I41:I52)</f>
        <v>37.59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352.65</v>
      </c>
      <c r="C57" s="157" t="n">
        <f aca="false">MAX(C41:C52)</f>
        <v>355.09</v>
      </c>
      <c r="D57" s="157" t="n">
        <f aca="false">MAX(D41:D52)</f>
        <v>410</v>
      </c>
      <c r="E57" s="157" t="n">
        <f aca="false">MAX(E41:E52)</f>
        <v>394.29</v>
      </c>
      <c r="F57" s="157" t="n">
        <f aca="false">MAX(F41:F52)</f>
        <v>402.78</v>
      </c>
      <c r="G57" s="157" t="n">
        <f aca="false">MAX(G41:G52)</f>
        <v>467.99</v>
      </c>
      <c r="H57" s="157" t="n">
        <f aca="false">MAX(H41:H52)</f>
        <v>356.09</v>
      </c>
      <c r="I57" s="157" t="n">
        <f aca="false">MAX(I41:I52)</f>
        <v>446.32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2">
    <mergeCell ref="A1:I1"/>
    <mergeCell ref="A3:I5"/>
    <mergeCell ref="A7:L7"/>
    <mergeCell ref="A8:A12"/>
    <mergeCell ref="B8:L8"/>
    <mergeCell ref="B9:E9"/>
    <mergeCell ref="F9:I9"/>
    <mergeCell ref="K9:K10"/>
    <mergeCell ref="L9:L10"/>
    <mergeCell ref="B10:E10"/>
    <mergeCell ref="F10:I10"/>
    <mergeCell ref="B11:E11"/>
    <mergeCell ref="F11:I11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23" activeCellId="0" sqref="B23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4"/>
    <col collapsed="false" customWidth="true" hidden="false" outlineLevel="0" max="3" min="3" style="0" width="6.88"/>
    <col collapsed="false" customWidth="true" hidden="false" outlineLevel="0" max="4" min="4" style="0" width="8.14"/>
    <col collapsed="false" customWidth="true" hidden="false" outlineLevel="0" max="5" min="5" style="0" width="8"/>
    <col collapsed="false" customWidth="true" hidden="false" outlineLevel="0" max="7" min="7" style="0" width="14.43"/>
    <col collapsed="false" customWidth="true" hidden="false" outlineLevel="0" max="10" min="10" style="0" width="19.42"/>
    <col collapsed="false" customWidth="true" hidden="false" outlineLevel="0" max="11" min="11" style="0" width="15.42"/>
  </cols>
  <sheetData>
    <row r="1" customFormat="false" ht="12.75" hidden="false" customHeight="true" outlineLevel="0" collapsed="false">
      <c r="A1" s="197" t="s">
        <v>128</v>
      </c>
      <c r="B1" s="197"/>
      <c r="C1" s="197"/>
      <c r="D1" s="197"/>
      <c r="E1" s="197"/>
      <c r="F1" s="197"/>
      <c r="G1" s="197"/>
      <c r="H1" s="197"/>
      <c r="I1" s="197"/>
      <c r="J1" s="197"/>
    </row>
    <row r="2" customFormat="false" ht="12.75" hidden="false" customHeight="false" outlineLevel="0" collapsed="false">
      <c r="A2" s="197"/>
      <c r="B2" s="197"/>
      <c r="C2" s="197"/>
      <c r="D2" s="197"/>
      <c r="E2" s="197"/>
      <c r="F2" s="197"/>
      <c r="G2" s="197"/>
      <c r="H2" s="197"/>
      <c r="I2" s="197"/>
      <c r="J2" s="197"/>
    </row>
    <row r="4" customFormat="false" ht="15.75" hidden="false" customHeight="false" outlineLevel="0" collapsed="false">
      <c r="A4" s="121" t="s">
        <v>129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131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</row>
    <row r="15" customFormat="false" ht="63" hidden="false" customHeight="true" outlineLevel="0" collapsed="false">
      <c r="A15" s="87"/>
      <c r="B15" s="67" t="s">
        <v>134</v>
      </c>
      <c r="C15" s="67"/>
      <c r="D15" s="67"/>
      <c r="E15" s="67"/>
      <c r="F15" s="52" t="s">
        <v>135</v>
      </c>
      <c r="G15" s="52"/>
      <c r="H15" s="52"/>
      <c r="I15" s="52"/>
      <c r="J15" s="52" t="s">
        <v>136</v>
      </c>
      <c r="K15" s="185" t="s">
        <v>137</v>
      </c>
    </row>
    <row r="16" customFormat="false" ht="24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139</v>
      </c>
      <c r="G16" s="67"/>
      <c r="H16" s="67"/>
      <c r="I16" s="67"/>
      <c r="J16" s="52" t="s">
        <v>140</v>
      </c>
      <c r="K16" s="185"/>
    </row>
    <row r="17" customFormat="false" ht="12.75" hidden="false" customHeight="tru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193" t="s">
        <v>141</v>
      </c>
      <c r="K17" s="193" t="s">
        <v>141</v>
      </c>
    </row>
    <row r="18" customFormat="false" ht="29.25" hidden="false" customHeight="true" outlineLevel="0" collapsed="false">
      <c r="A18" s="87"/>
      <c r="B18" s="52" t="s">
        <v>142</v>
      </c>
      <c r="C18" s="199" t="s">
        <v>143</v>
      </c>
      <c r="D18" s="46" t="s">
        <v>144</v>
      </c>
      <c r="E18" s="90" t="s">
        <v>145</v>
      </c>
      <c r="F18" s="52" t="s">
        <v>142</v>
      </c>
      <c r="G18" s="127" t="s">
        <v>143</v>
      </c>
      <c r="H18" s="46" t="s">
        <v>144</v>
      </c>
      <c r="I18" s="90" t="s">
        <v>145</v>
      </c>
      <c r="J18" s="90" t="s">
        <v>143</v>
      </c>
      <c r="K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3.828</v>
      </c>
      <c r="C19" s="90" t="n">
        <v>4.347</v>
      </c>
      <c r="D19" s="88" t="s">
        <v>147</v>
      </c>
      <c r="E19" s="88" t="s">
        <v>147</v>
      </c>
      <c r="F19" s="90" t="n">
        <v>14.058</v>
      </c>
      <c r="G19" s="90" t="n">
        <v>20.16</v>
      </c>
      <c r="H19" s="135" t="n">
        <v>19.115</v>
      </c>
      <c r="I19" s="90" t="n">
        <v>18.725</v>
      </c>
      <c r="J19" s="90" t="n">
        <v>23.065</v>
      </c>
      <c r="K19" s="189" t="n">
        <v>91.793</v>
      </c>
    </row>
    <row r="20" customFormat="false" ht="12.75" hidden="false" customHeight="false" outlineLevel="0" collapsed="false">
      <c r="A20" s="87" t="s">
        <v>21</v>
      </c>
      <c r="B20" s="162" t="n">
        <v>5.136</v>
      </c>
      <c r="C20" s="90" t="n">
        <v>0.466</v>
      </c>
      <c r="D20" s="90" t="n">
        <v>0.647</v>
      </c>
      <c r="E20" s="90" t="n">
        <v>0.605</v>
      </c>
      <c r="F20" s="90" t="n">
        <v>13.453</v>
      </c>
      <c r="G20" s="162" t="n">
        <v>17.153</v>
      </c>
      <c r="H20" s="135" t="n">
        <v>22.967</v>
      </c>
      <c r="I20" s="90" t="n">
        <v>22.418</v>
      </c>
      <c r="J20" s="90" t="n">
        <v>1.041</v>
      </c>
      <c r="K20" s="189" t="n">
        <v>50.974</v>
      </c>
    </row>
    <row r="21" customFormat="false" ht="12.75" hidden="false" customHeight="false" outlineLevel="0" collapsed="false">
      <c r="A21" s="87" t="s">
        <v>22</v>
      </c>
      <c r="B21" s="90" t="n">
        <v>1.97</v>
      </c>
      <c r="C21" s="90" t="n">
        <v>1.465</v>
      </c>
      <c r="D21" s="88" t="s">
        <v>85</v>
      </c>
      <c r="E21" s="88" t="s">
        <v>85</v>
      </c>
      <c r="F21" s="90" t="n">
        <v>9.196</v>
      </c>
      <c r="G21" s="90" t="n">
        <v>7.603</v>
      </c>
      <c r="H21" s="135" t="n">
        <v>9.301</v>
      </c>
      <c r="I21" s="90" t="n">
        <v>8.184</v>
      </c>
      <c r="J21" s="90" t="n">
        <v>15.53</v>
      </c>
      <c r="K21" s="152" t="n">
        <v>40.381</v>
      </c>
    </row>
    <row r="22" customFormat="false" ht="12.75" hidden="false" customHeight="false" outlineLevel="0" collapsed="false">
      <c r="A22" s="87" t="s">
        <v>23</v>
      </c>
      <c r="B22" s="90" t="n">
        <v>0.169</v>
      </c>
      <c r="C22" s="88" t="s">
        <v>85</v>
      </c>
      <c r="D22" s="88" t="s">
        <v>85</v>
      </c>
      <c r="E22" s="88" t="s">
        <v>85</v>
      </c>
      <c r="F22" s="90" t="n">
        <v>5.282</v>
      </c>
      <c r="G22" s="90" t="n">
        <v>6.172</v>
      </c>
      <c r="H22" s="135" t="n">
        <v>6.033</v>
      </c>
      <c r="I22" s="90" t="n">
        <v>5.112</v>
      </c>
      <c r="J22" s="90" t="n">
        <v>35.918</v>
      </c>
      <c r="K22" s="147" t="n">
        <v>34.449</v>
      </c>
    </row>
    <row r="23" customFormat="false" ht="12.75" hidden="false" customHeight="false" outlineLevel="0" collapsed="false">
      <c r="A23" s="87" t="s">
        <v>24</v>
      </c>
      <c r="B23" s="88" t="s">
        <v>85</v>
      </c>
      <c r="C23" s="88" t="s">
        <v>85</v>
      </c>
      <c r="D23" s="88" t="s">
        <v>85</v>
      </c>
      <c r="E23" s="88" t="s">
        <v>85</v>
      </c>
      <c r="F23" s="135" t="n">
        <v>2.724</v>
      </c>
      <c r="G23" s="135" t="n">
        <v>6.067</v>
      </c>
      <c r="H23" s="135" t="n">
        <v>5.537</v>
      </c>
      <c r="I23" s="90" t="n">
        <v>3.827</v>
      </c>
      <c r="J23" s="90" t="n">
        <v>33.347</v>
      </c>
      <c r="K23" s="147" t="n">
        <v>29.05</v>
      </c>
    </row>
    <row r="24" customFormat="false" ht="12.75" hidden="false" customHeight="false" outlineLevel="0" collapsed="false">
      <c r="A24" s="87" t="s">
        <v>25</v>
      </c>
      <c r="B24" s="88" t="n">
        <v>0.685</v>
      </c>
      <c r="C24" s="90" t="n">
        <v>2.636</v>
      </c>
      <c r="D24" s="88" t="n">
        <v>0.868</v>
      </c>
      <c r="E24" s="90" t="n">
        <v>4.228</v>
      </c>
      <c r="F24" s="88" t="n">
        <v>1.987</v>
      </c>
      <c r="G24" s="90" t="n">
        <v>5.829</v>
      </c>
      <c r="H24" s="88" t="n">
        <v>0.897</v>
      </c>
      <c r="I24" s="90" t="n">
        <v>4.99</v>
      </c>
      <c r="J24" s="90" t="n">
        <v>15.635</v>
      </c>
      <c r="K24" s="91" t="n">
        <v>28.227</v>
      </c>
    </row>
    <row r="25" customFormat="false" ht="12.75" hidden="false" customHeight="false" outlineLevel="0" collapsed="false">
      <c r="A25" s="87" t="s">
        <v>26</v>
      </c>
      <c r="B25" s="135" t="n">
        <v>2.139</v>
      </c>
      <c r="C25" s="135" t="n">
        <v>4.592</v>
      </c>
      <c r="D25" s="88" t="s">
        <v>85</v>
      </c>
      <c r="E25" s="135" t="n">
        <v>5.653</v>
      </c>
      <c r="F25" s="88" t="n">
        <v>3.378</v>
      </c>
      <c r="G25" s="88" t="n">
        <v>9.482</v>
      </c>
      <c r="H25" s="88" t="n">
        <v>1.945</v>
      </c>
      <c r="I25" s="88" t="n">
        <v>3.151</v>
      </c>
      <c r="J25" s="90" t="n">
        <v>28.97</v>
      </c>
      <c r="K25" s="91" t="n">
        <v>29.2</v>
      </c>
    </row>
    <row r="26" customFormat="false" ht="12.75" hidden="false" customHeight="false" outlineLevel="0" collapsed="false">
      <c r="A26" s="87" t="s">
        <v>28</v>
      </c>
      <c r="B26" s="135" t="n">
        <v>4.539</v>
      </c>
      <c r="C26" s="135" t="n">
        <v>5.901</v>
      </c>
      <c r="D26" s="88" t="s">
        <v>85</v>
      </c>
      <c r="E26" s="88" t="s">
        <v>148</v>
      </c>
      <c r="F26" s="88" t="n">
        <v>6.165</v>
      </c>
      <c r="G26" s="90" t="n">
        <v>9.873</v>
      </c>
      <c r="H26" s="88" t="n">
        <v>1.08</v>
      </c>
      <c r="I26" s="88" t="n">
        <v>3.734</v>
      </c>
      <c r="J26" s="90" t="n">
        <v>32.711</v>
      </c>
      <c r="K26" s="91" t="n">
        <v>31.255</v>
      </c>
    </row>
    <row r="27" customFormat="false" ht="12.75" hidden="false" customHeight="false" outlineLevel="0" collapsed="false">
      <c r="A27" s="87" t="s">
        <v>29</v>
      </c>
      <c r="B27" s="88" t="s">
        <v>85</v>
      </c>
      <c r="C27" s="88" t="s">
        <v>85</v>
      </c>
      <c r="D27" s="88" t="s">
        <v>85</v>
      </c>
      <c r="E27" s="88" t="s">
        <v>85</v>
      </c>
      <c r="F27" s="127" t="n">
        <v>10.03</v>
      </c>
      <c r="G27" s="127" t="n">
        <v>8.292</v>
      </c>
      <c r="H27" s="88" t="n">
        <v>1.481</v>
      </c>
      <c r="I27" s="127" t="n">
        <v>7.216</v>
      </c>
      <c r="J27" s="90" t="n">
        <v>40.477</v>
      </c>
      <c r="K27" s="91" t="n">
        <v>27.954</v>
      </c>
    </row>
    <row r="28" customFormat="false" ht="12.75" hidden="false" customHeight="false" outlineLevel="0" collapsed="false">
      <c r="A28" s="87" t="s">
        <v>30</v>
      </c>
      <c r="B28" s="88" t="s">
        <v>85</v>
      </c>
      <c r="C28" s="88" t="s">
        <v>85</v>
      </c>
      <c r="D28" s="88" t="s">
        <v>85</v>
      </c>
      <c r="E28" s="88" t="s">
        <v>85</v>
      </c>
      <c r="F28" s="90" t="n">
        <v>20.232</v>
      </c>
      <c r="G28" s="90" t="n">
        <v>16.892</v>
      </c>
      <c r="H28" s="135" t="n">
        <v>14.749</v>
      </c>
      <c r="I28" s="90" t="n">
        <v>28.631</v>
      </c>
      <c r="J28" s="90" t="n">
        <v>47.021</v>
      </c>
      <c r="K28" s="104" t="n">
        <v>60.735</v>
      </c>
    </row>
    <row r="29" customFormat="false" ht="12.75" hidden="false" customHeight="false" outlineLevel="0" collapsed="false">
      <c r="A29" s="87" t="s">
        <v>31</v>
      </c>
      <c r="B29" s="88" t="s">
        <v>85</v>
      </c>
      <c r="C29" s="88" t="s">
        <v>85</v>
      </c>
      <c r="D29" s="88" t="s">
        <v>85</v>
      </c>
      <c r="E29" s="88" t="s">
        <v>85</v>
      </c>
      <c r="F29" s="90" t="n">
        <v>28.755</v>
      </c>
      <c r="G29" s="90" t="n">
        <v>27.548</v>
      </c>
      <c r="H29" s="162" t="n">
        <v>20.452</v>
      </c>
      <c r="I29" s="90" t="n">
        <v>25.699</v>
      </c>
      <c r="J29" s="90" t="n">
        <v>38.614</v>
      </c>
      <c r="K29" s="104" t="n">
        <v>57.661</v>
      </c>
    </row>
    <row r="30" customFormat="false" ht="12.75" hidden="false" customHeight="false" outlineLevel="0" collapsed="false">
      <c r="A30" s="87" t="s">
        <v>32</v>
      </c>
      <c r="B30" s="88" t="s">
        <v>85</v>
      </c>
      <c r="C30" s="88" t="s">
        <v>85</v>
      </c>
      <c r="D30" s="88" t="s">
        <v>85</v>
      </c>
      <c r="E30" s="88" t="s">
        <v>85</v>
      </c>
      <c r="F30" s="103" t="n">
        <v>78.301</v>
      </c>
      <c r="G30" s="103" t="n">
        <v>102.636</v>
      </c>
      <c r="H30" s="90" t="n">
        <v>40.218</v>
      </c>
      <c r="I30" s="162" t="n">
        <v>33.812</v>
      </c>
      <c r="J30" s="90" t="n">
        <v>55.584</v>
      </c>
      <c r="K30" s="104" t="n">
        <v>160.458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18.466</v>
      </c>
      <c r="C31" s="90" t="n">
        <f aca="false">SUM(C19:C30)</f>
        <v>19.407</v>
      </c>
      <c r="D31" s="90" t="n">
        <f aca="false">SUM(D19:D30)</f>
        <v>1.515</v>
      </c>
      <c r="E31" s="90" t="n">
        <f aca="false">SUM(E19:E30)</f>
        <v>10.486</v>
      </c>
      <c r="F31" s="90" t="n">
        <f aca="false">SUM(F19:F30)</f>
        <v>193.561</v>
      </c>
      <c r="G31" s="90" t="n">
        <f aca="false">SUM(G19:G30)</f>
        <v>237.707</v>
      </c>
      <c r="H31" s="90" t="n">
        <f aca="false">SUM(H19:H30)</f>
        <v>143.775</v>
      </c>
      <c r="I31" s="90" t="n">
        <f aca="false">SUM(I19:I30)</f>
        <v>165.499</v>
      </c>
      <c r="J31" s="90" t="n">
        <f aca="false">SUM(J19:J30)</f>
        <v>367.913</v>
      </c>
      <c r="K31" s="91" t="n">
        <f aca="false">SUM(K19:K30)</f>
        <v>642.137</v>
      </c>
    </row>
    <row r="32" customFormat="false" ht="12.75" hidden="false" customHeight="false" outlineLevel="0" collapsed="false">
      <c r="A32" s="87" t="s">
        <v>150</v>
      </c>
      <c r="B32" s="200" t="n">
        <v>1.538833</v>
      </c>
      <c r="C32" s="90" t="n">
        <v>1.6173</v>
      </c>
      <c r="D32" s="90" t="n">
        <v>0.12625</v>
      </c>
      <c r="E32" s="127" t="n">
        <v>0.87383</v>
      </c>
      <c r="F32" s="90" t="n">
        <f aca="false">AVERAGE(F19:F30)</f>
        <v>16.1300833333333</v>
      </c>
      <c r="G32" s="90" t="n">
        <f aca="false">AVERAGE(G19:G30)</f>
        <v>19.8089166666667</v>
      </c>
      <c r="H32" s="90" t="n">
        <f aca="false">AVERAGE(H19:H30)</f>
        <v>11.98125</v>
      </c>
      <c r="I32" s="90" t="n">
        <f aca="false">AVERAGE(I19:I30)</f>
        <v>13.7915833333333</v>
      </c>
      <c r="J32" s="90" t="n">
        <f aca="false">AVERAGE(J19:J30)</f>
        <v>30.6594166666667</v>
      </c>
      <c r="K32" s="104" t="n">
        <f aca="false">AVERAGE(K19:K30)</f>
        <v>53.5114166666667</v>
      </c>
    </row>
    <row r="33" customFormat="false" ht="12.75" hidden="false" customHeight="false" outlineLevel="0" collapsed="false">
      <c r="A33" s="87" t="s">
        <v>151</v>
      </c>
      <c r="B33" s="90" t="n">
        <v>0.427</v>
      </c>
      <c r="C33" s="90" t="n">
        <v>0.233</v>
      </c>
      <c r="D33" s="88" t="s">
        <v>85</v>
      </c>
      <c r="E33" s="88" t="s">
        <v>85</v>
      </c>
      <c r="F33" s="90" t="n">
        <f aca="false">MEDIAN(F19:F30)</f>
        <v>9.613</v>
      </c>
      <c r="G33" s="90" t="n">
        <f aca="false">MEDIAN(G19:G30)</f>
        <v>9.6775</v>
      </c>
      <c r="H33" s="90" t="n">
        <f aca="false">MEDIAN(H19:H30)</f>
        <v>7.667</v>
      </c>
      <c r="I33" s="90" t="n">
        <f aca="false">MEDIAN(I19:I30)</f>
        <v>7.7</v>
      </c>
      <c r="J33" s="90" t="n">
        <f aca="false">MEDIAN(J19:J30)</f>
        <v>33.029</v>
      </c>
      <c r="K33" s="91" t="n">
        <f aca="false">MEDIAN(K19:K30)</f>
        <v>37.415</v>
      </c>
    </row>
    <row r="34" customFormat="false" ht="12.75" hidden="false" customHeight="false" outlineLevel="0" collapsed="false">
      <c r="A34" s="87" t="s">
        <v>152</v>
      </c>
      <c r="B34" s="88" t="n">
        <v>0.169</v>
      </c>
      <c r="C34" s="90" t="n">
        <v>0.466</v>
      </c>
      <c r="D34" s="88" t="s">
        <v>147</v>
      </c>
      <c r="E34" s="88" t="s">
        <v>147</v>
      </c>
      <c r="F34" s="90" t="n">
        <f aca="false">MIN(F19:F30)</f>
        <v>1.987</v>
      </c>
      <c r="G34" s="90" t="n">
        <f aca="false">MIN(G19:G30)</f>
        <v>5.829</v>
      </c>
      <c r="H34" s="90" t="n">
        <f aca="false">MIN(H19:H30)</f>
        <v>0.897</v>
      </c>
      <c r="I34" s="90" t="n">
        <f aca="false">MIN(I19:I30)</f>
        <v>3.151</v>
      </c>
      <c r="J34" s="90" t="n">
        <f aca="false">MIN(J19:J30)</f>
        <v>1.041</v>
      </c>
      <c r="K34" s="91" t="n">
        <f aca="false">MIN(K19:K30)</f>
        <v>27.954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5.136</v>
      </c>
      <c r="C35" s="90" t="n">
        <f aca="false">MAX(C19:C30)</f>
        <v>5.901</v>
      </c>
      <c r="D35" s="90" t="n">
        <f aca="false">MAX(D19:D30)</f>
        <v>0.868</v>
      </c>
      <c r="E35" s="90" t="n">
        <f aca="false">MAX(E19:E30)</f>
        <v>5.653</v>
      </c>
      <c r="F35" s="90" t="n">
        <f aca="false">MAX(F19:F30)</f>
        <v>78.301</v>
      </c>
      <c r="G35" s="90" t="n">
        <f aca="false">MAX(G19:G30)</f>
        <v>102.636</v>
      </c>
      <c r="H35" s="90" t="n">
        <f aca="false">MAX(H19:H30)</f>
        <v>40.218</v>
      </c>
      <c r="I35" s="90" t="n">
        <f aca="false">MAX(I19:I30)</f>
        <v>33.812</v>
      </c>
      <c r="J35" s="90" t="n">
        <f aca="false">MAX(J19:J30)</f>
        <v>55.584</v>
      </c>
      <c r="K35" s="91" t="n">
        <f aca="false">MAX(K19:K30)</f>
        <v>160.458</v>
      </c>
      <c r="L35" s="36"/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20</v>
      </c>
      <c r="G36" s="103" t="n">
        <v>30</v>
      </c>
      <c r="H36" s="103" t="n">
        <v>2</v>
      </c>
      <c r="I36" s="103" t="n">
        <v>6</v>
      </c>
      <c r="J36" s="103" t="n">
        <v>7</v>
      </c>
      <c r="K36" s="104" t="n">
        <v>107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20</v>
      </c>
      <c r="G37" s="143" t="n">
        <v>30</v>
      </c>
      <c r="H37" s="143" t="n">
        <v>2</v>
      </c>
      <c r="I37" s="143" t="n">
        <v>6</v>
      </c>
      <c r="J37" s="143"/>
      <c r="K37" s="170" t="n">
        <v>65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</row>
    <row r="41" customFormat="false" ht="16.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</row>
    <row r="42" customFormat="false" ht="16.5" hidden="false" customHeight="false" outlineLevel="0" collapsed="false">
      <c r="A42" s="203" t="s">
        <v>159</v>
      </c>
      <c r="B42" s="203"/>
      <c r="C42" s="203"/>
      <c r="D42" s="203"/>
      <c r="E42" s="203"/>
      <c r="F42" s="203"/>
      <c r="G42" s="203"/>
      <c r="H42" s="203"/>
      <c r="I42" s="203"/>
    </row>
    <row r="43" customFormat="false" ht="14.25" hidden="false" customHeight="false" outlineLevel="0" collapsed="false">
      <c r="A43" s="182" t="s">
        <v>160</v>
      </c>
      <c r="B43" s="182"/>
      <c r="C43" s="182"/>
      <c r="D43" s="182"/>
      <c r="E43" s="182"/>
      <c r="F43" s="182"/>
      <c r="G43" s="182"/>
      <c r="H43" s="182"/>
      <c r="I43" s="182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</row>
    <row r="45" customFormat="false" ht="87" hidden="false" customHeight="false" outlineLevel="0" collapsed="false">
      <c r="A45" s="87"/>
      <c r="B45" s="204" t="s">
        <v>142</v>
      </c>
      <c r="C45" s="48" t="s">
        <v>143</v>
      </c>
      <c r="D45" s="48" t="s">
        <v>161</v>
      </c>
      <c r="E45" s="204" t="s">
        <v>162</v>
      </c>
      <c r="F45" s="204" t="s">
        <v>163</v>
      </c>
      <c r="G45" s="48" t="s">
        <v>145</v>
      </c>
      <c r="H45" s="204" t="s">
        <v>164</v>
      </c>
      <c r="I45" s="205" t="s">
        <v>165</v>
      </c>
      <c r="K45" s="49"/>
    </row>
    <row r="46" customFormat="false" ht="12.75" hidden="false" customHeight="false" outlineLevel="0" collapsed="false">
      <c r="A46" s="87" t="s">
        <v>19</v>
      </c>
      <c r="B46" s="90" t="n">
        <v>125.21</v>
      </c>
      <c r="C46" s="90" t="n">
        <v>120.4</v>
      </c>
      <c r="D46" s="135" t="n">
        <v>215.73</v>
      </c>
      <c r="E46" s="127" t="s">
        <v>166</v>
      </c>
      <c r="F46" s="127" t="n">
        <v>140.29</v>
      </c>
      <c r="G46" s="90" t="n">
        <v>149.2</v>
      </c>
      <c r="H46" s="127" t="n">
        <v>306.08</v>
      </c>
      <c r="I46" s="136" t="n">
        <v>151.19</v>
      </c>
    </row>
    <row r="47" customFormat="false" ht="12.75" hidden="false" customHeight="false" outlineLevel="0" collapsed="false">
      <c r="A47" s="87" t="s">
        <v>21</v>
      </c>
      <c r="B47" s="90" t="n">
        <v>58.88</v>
      </c>
      <c r="C47" s="90" t="n">
        <v>55.98</v>
      </c>
      <c r="D47" s="135" t="n">
        <v>116.3</v>
      </c>
      <c r="E47" s="127" t="n">
        <v>64.08</v>
      </c>
      <c r="F47" s="127" t="n">
        <v>81.36</v>
      </c>
      <c r="G47" s="90" t="n">
        <v>145.6</v>
      </c>
      <c r="H47" s="127" t="n">
        <v>223.9</v>
      </c>
      <c r="I47" s="136" t="n">
        <v>23.13</v>
      </c>
    </row>
    <row r="48" customFormat="false" ht="12.75" hidden="false" customHeight="false" outlineLevel="0" collapsed="false">
      <c r="A48" s="87" t="s">
        <v>22</v>
      </c>
      <c r="B48" s="103" t="n">
        <v>714.19</v>
      </c>
      <c r="C48" s="90" t="n">
        <v>76.36</v>
      </c>
      <c r="D48" s="135" t="n">
        <v>216.94</v>
      </c>
      <c r="E48" s="127" t="n">
        <v>175.47</v>
      </c>
      <c r="F48" s="103" t="n">
        <v>584.54</v>
      </c>
      <c r="G48" s="127" t="n">
        <v>301.26</v>
      </c>
      <c r="H48" s="127" t="n">
        <v>147.73</v>
      </c>
      <c r="I48" s="136" t="n">
        <v>116.55</v>
      </c>
    </row>
    <row r="49" customFormat="false" ht="12.75" hidden="false" customHeight="false" outlineLevel="0" collapsed="false">
      <c r="A49" s="87" t="s">
        <v>23</v>
      </c>
      <c r="B49" s="90" t="n">
        <v>92.74</v>
      </c>
      <c r="C49" s="90" t="n">
        <v>91.41</v>
      </c>
      <c r="D49" s="135" t="n">
        <v>50.06</v>
      </c>
      <c r="E49" s="127" t="n">
        <v>40.12</v>
      </c>
      <c r="F49" s="90" t="n">
        <v>101.16</v>
      </c>
      <c r="G49" s="90" t="n">
        <v>81.32</v>
      </c>
      <c r="H49" s="127" t="n">
        <v>141.06</v>
      </c>
      <c r="I49" s="136" t="n">
        <v>117.07</v>
      </c>
    </row>
    <row r="50" customFormat="false" ht="12.75" hidden="false" customHeight="false" outlineLevel="0" collapsed="false">
      <c r="A50" s="87" t="s">
        <v>24</v>
      </c>
      <c r="B50" s="90" t="n">
        <v>301.53</v>
      </c>
      <c r="C50" s="90" t="n">
        <v>339.81</v>
      </c>
      <c r="D50" s="135" t="n">
        <v>245.49</v>
      </c>
      <c r="E50" s="127" t="n">
        <v>77.51</v>
      </c>
      <c r="F50" s="127" t="n">
        <v>345.85</v>
      </c>
      <c r="G50" s="90" t="n">
        <v>231.32</v>
      </c>
      <c r="H50" s="103" t="n">
        <v>542.85</v>
      </c>
      <c r="I50" s="136" t="n">
        <v>173.65</v>
      </c>
    </row>
    <row r="51" customFormat="false" ht="12.75" hidden="false" customHeight="false" outlineLevel="0" collapsed="false">
      <c r="A51" s="87" t="s">
        <v>25</v>
      </c>
      <c r="B51" s="90" t="n">
        <v>221.28</v>
      </c>
      <c r="C51" s="127" t="n">
        <v>177.57</v>
      </c>
      <c r="D51" s="148" t="n">
        <v>138.13</v>
      </c>
      <c r="E51" s="127" t="n">
        <v>130.64</v>
      </c>
      <c r="F51" s="127" t="n">
        <v>198.09</v>
      </c>
      <c r="G51" s="90" t="n">
        <v>182.4</v>
      </c>
      <c r="H51" s="127" t="n">
        <v>297.71</v>
      </c>
      <c r="I51" s="136" t="n">
        <v>185.86</v>
      </c>
    </row>
    <row r="52" customFormat="false" ht="12.75" hidden="false" customHeight="false" outlineLevel="0" collapsed="false">
      <c r="A52" s="87" t="s">
        <v>26</v>
      </c>
      <c r="B52" s="195" t="s">
        <v>27</v>
      </c>
      <c r="C52" s="195" t="s">
        <v>27</v>
      </c>
      <c r="D52" s="195" t="s">
        <v>27</v>
      </c>
      <c r="E52" s="195" t="s">
        <v>27</v>
      </c>
      <c r="F52" s="195" t="s">
        <v>27</v>
      </c>
      <c r="G52" s="195" t="s">
        <v>27</v>
      </c>
      <c r="H52" s="195" t="s">
        <v>27</v>
      </c>
      <c r="I52" s="196" t="s">
        <v>27</v>
      </c>
    </row>
    <row r="53" customFormat="false" ht="12.75" hidden="false" customHeight="false" outlineLevel="0" collapsed="false">
      <c r="A53" s="87" t="s">
        <v>28</v>
      </c>
      <c r="B53" s="150" t="n">
        <v>73.31</v>
      </c>
      <c r="C53" s="150" t="n">
        <v>77.61</v>
      </c>
      <c r="D53" s="150" t="n">
        <v>78.46</v>
      </c>
      <c r="E53" s="150" t="n">
        <v>71.67</v>
      </c>
      <c r="F53" s="150" t="n">
        <v>74.08</v>
      </c>
      <c r="G53" s="150" t="n">
        <v>68.58</v>
      </c>
      <c r="H53" s="150" t="n">
        <v>92.75</v>
      </c>
      <c r="I53" s="151" t="n">
        <v>88.28</v>
      </c>
    </row>
    <row r="54" customFormat="false" ht="12.75" hidden="false" customHeight="false" outlineLevel="0" collapsed="false">
      <c r="A54" s="87" t="s">
        <v>29</v>
      </c>
      <c r="B54" s="88" t="n">
        <v>111</v>
      </c>
      <c r="C54" s="88" t="n">
        <v>103.31</v>
      </c>
      <c r="D54" s="88" t="n">
        <v>101.86</v>
      </c>
      <c r="E54" s="88" t="n">
        <v>64.32</v>
      </c>
      <c r="F54" s="88" t="n">
        <v>81.79</v>
      </c>
      <c r="G54" s="88" t="n">
        <v>94.15</v>
      </c>
      <c r="H54" s="88" t="n">
        <v>97.6</v>
      </c>
      <c r="I54" s="152" t="n">
        <v>79.59</v>
      </c>
    </row>
    <row r="55" customFormat="false" ht="12.75" hidden="false" customHeight="false" outlineLevel="0" collapsed="false">
      <c r="A55" s="87" t="s">
        <v>30</v>
      </c>
      <c r="B55" s="90" t="n">
        <v>71.14</v>
      </c>
      <c r="C55" s="90" t="n">
        <v>85.47</v>
      </c>
      <c r="D55" s="135" t="n">
        <v>79.08</v>
      </c>
      <c r="E55" s="88" t="n">
        <v>72.69</v>
      </c>
      <c r="F55" s="88" t="n">
        <v>96.09</v>
      </c>
      <c r="G55" s="195" t="s">
        <v>27</v>
      </c>
      <c r="H55" s="88" t="n">
        <v>122.08</v>
      </c>
      <c r="I55" s="152" t="n">
        <v>79.62</v>
      </c>
    </row>
    <row r="56" customFormat="false" ht="12.75" hidden="false" customHeight="false" outlineLevel="0" collapsed="false">
      <c r="A56" s="87" t="s">
        <v>31</v>
      </c>
      <c r="B56" s="90" t="n">
        <v>79.68</v>
      </c>
      <c r="C56" s="90" t="n">
        <v>67.11</v>
      </c>
      <c r="D56" s="90" t="n">
        <v>50.25</v>
      </c>
      <c r="E56" s="90" t="n">
        <v>79.14</v>
      </c>
      <c r="F56" s="90" t="n">
        <v>60.29</v>
      </c>
      <c r="G56" s="90" t="n">
        <v>81.48</v>
      </c>
      <c r="H56" s="90" t="n">
        <v>70.68</v>
      </c>
      <c r="I56" s="91" t="n">
        <v>75.19</v>
      </c>
      <c r="K56" s="0" t="s">
        <v>45</v>
      </c>
    </row>
    <row r="57" customFormat="false" ht="12.75" hidden="false" customHeight="false" outlineLevel="0" collapsed="false">
      <c r="A57" s="87" t="s">
        <v>32</v>
      </c>
      <c r="B57" s="195" t="s">
        <v>27</v>
      </c>
      <c r="C57" s="195" t="s">
        <v>27</v>
      </c>
      <c r="D57" s="195" t="s">
        <v>27</v>
      </c>
      <c r="E57" s="195" t="s">
        <v>27</v>
      </c>
      <c r="F57" s="195" t="s">
        <v>27</v>
      </c>
      <c r="G57" s="195" t="s">
        <v>27</v>
      </c>
      <c r="H57" s="195" t="s">
        <v>27</v>
      </c>
      <c r="I57" s="196" t="s">
        <v>27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1848.96</v>
      </c>
      <c r="C58" s="90" t="n">
        <f aca="false">SUM(C46:C57)</f>
        <v>1195.03</v>
      </c>
      <c r="D58" s="90" t="n">
        <f aca="false">SUM(D46:D57)</f>
        <v>1292.3</v>
      </c>
      <c r="E58" s="90" t="n">
        <f aca="false">SUM(E46:E57)</f>
        <v>775.64</v>
      </c>
      <c r="F58" s="90" t="n">
        <f aca="false">SUM(F46:F57)</f>
        <v>1763.54</v>
      </c>
      <c r="G58" s="90" t="n">
        <f aca="false">SUM(G46:G57)</f>
        <v>1335.31</v>
      </c>
      <c r="H58" s="90" t="n">
        <f aca="false">SUM(H46:H57)</f>
        <v>2042.44</v>
      </c>
      <c r="I58" s="91" t="n">
        <f aca="false">SUM(I46:I57)</f>
        <v>1090.13</v>
      </c>
    </row>
    <row r="59" customFormat="false" ht="12.75" hidden="false" customHeight="false" outlineLevel="0" collapsed="false">
      <c r="A59" s="87" t="s">
        <v>150</v>
      </c>
      <c r="B59" s="90" t="n">
        <f aca="false">B58/10</f>
        <v>184.896</v>
      </c>
      <c r="C59" s="90" t="n">
        <f aca="false">C58/10</f>
        <v>119.503</v>
      </c>
      <c r="D59" s="90" t="n">
        <f aca="false">D58/10</f>
        <v>129.23</v>
      </c>
      <c r="E59" s="90" t="n">
        <f aca="false">E58/10</f>
        <v>77.564</v>
      </c>
      <c r="F59" s="90" t="n">
        <f aca="false">F58/10</f>
        <v>176.354</v>
      </c>
      <c r="G59" s="90" t="n">
        <f aca="false">G58/10</f>
        <v>133.531</v>
      </c>
      <c r="H59" s="103" t="n">
        <f aca="false">H58/10</f>
        <v>204.244</v>
      </c>
      <c r="I59" s="91" t="n">
        <f aca="false">I58/10</f>
        <v>109.013</v>
      </c>
    </row>
    <row r="60" customFormat="false" ht="12.75" hidden="false" customHeight="false" outlineLevel="0" collapsed="false">
      <c r="A60" s="87" t="s">
        <v>151</v>
      </c>
      <c r="B60" s="90" t="n">
        <f aca="false">MEDIAN(B46:C57)</f>
        <v>92.075</v>
      </c>
      <c r="C60" s="90" t="n">
        <f aca="false">MEDIAN(C46:D57)</f>
        <v>96.635</v>
      </c>
      <c r="D60" s="90" t="n">
        <f aca="false">MEDIAN(D46:E57)</f>
        <v>79.08</v>
      </c>
      <c r="E60" s="90" t="n">
        <f aca="false">MEDIAN(E46:F57)</f>
        <v>81.36</v>
      </c>
      <c r="F60" s="90" t="n">
        <f aca="false">MEDIAN(F46:G57)</f>
        <v>101.16</v>
      </c>
      <c r="G60" s="90" t="n">
        <f aca="false">MEDIAN(G46:H57)</f>
        <v>145.6</v>
      </c>
      <c r="H60" s="90" t="n">
        <f aca="false">MEDIAN(H46:I57)</f>
        <v>119.575</v>
      </c>
      <c r="I60" s="91" t="n">
        <f aca="false">MEDIAN(I46:J57)</f>
        <v>102.415</v>
      </c>
    </row>
    <row r="61" customFormat="false" ht="12.75" hidden="false" customHeight="false" outlineLevel="0" collapsed="false">
      <c r="A61" s="87" t="s">
        <v>152</v>
      </c>
      <c r="B61" s="88" t="n">
        <f aca="false">MIN(B46:B57)</f>
        <v>58.88</v>
      </c>
      <c r="C61" s="88" t="n">
        <f aca="false">MIN(C46:C57)</f>
        <v>55.98</v>
      </c>
      <c r="D61" s="88" t="n">
        <f aca="false">MIN(D46:D57)</f>
        <v>50.06</v>
      </c>
      <c r="E61" s="88" t="n">
        <f aca="false">MIN(E46:E57)</f>
        <v>40.12</v>
      </c>
      <c r="F61" s="88" t="n">
        <f aca="false">MIN(F46:F57)</f>
        <v>60.29</v>
      </c>
      <c r="G61" s="88" t="n">
        <f aca="false">MIN(G46:G57)</f>
        <v>68.58</v>
      </c>
      <c r="H61" s="88" t="n">
        <f aca="false">MIN(H46:H57)</f>
        <v>70.68</v>
      </c>
      <c r="I61" s="88" t="n">
        <f aca="false">MIN(I46:I57)</f>
        <v>23.13</v>
      </c>
    </row>
    <row r="62" customFormat="false" ht="13.5" hidden="false" customHeight="false" outlineLevel="0" collapsed="false">
      <c r="A62" s="206" t="s">
        <v>153</v>
      </c>
      <c r="B62" s="157" t="n">
        <f aca="false">MAX(B46:B57)</f>
        <v>714.19</v>
      </c>
      <c r="C62" s="157" t="n">
        <f aca="false">MAX(C46:C57)</f>
        <v>339.81</v>
      </c>
      <c r="D62" s="157" t="n">
        <f aca="false">MAX(D46:D57)</f>
        <v>245.49</v>
      </c>
      <c r="E62" s="157" t="n">
        <f aca="false">MAX(E46:E57)</f>
        <v>175.47</v>
      </c>
      <c r="F62" s="157" t="n">
        <f aca="false">MAX(F46:F57)</f>
        <v>584.54</v>
      </c>
      <c r="G62" s="157" t="n">
        <f aca="false">MAX(G46:G57)</f>
        <v>301.26</v>
      </c>
      <c r="H62" s="157" t="n">
        <f aca="false">MAX(H46:H57)</f>
        <v>542.85</v>
      </c>
      <c r="I62" s="157" t="n">
        <f aca="false">MAX(I46:I57)</f>
        <v>185.86</v>
      </c>
    </row>
    <row r="63" customFormat="false" ht="12.75" hidden="false" customHeight="false" outlineLevel="0" collapsed="false">
      <c r="A63" s="36"/>
      <c r="B63" s="68"/>
      <c r="C63" s="36"/>
      <c r="D63" s="36"/>
      <c r="E63" s="36"/>
      <c r="F63" s="36"/>
      <c r="G63" s="36"/>
      <c r="H63" s="36"/>
      <c r="I63" s="36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2.75" hidden="false" customHeight="true" outlineLevel="0" collapsed="false">
      <c r="A66" s="66" t="s">
        <v>170</v>
      </c>
      <c r="B66" s="66"/>
      <c r="C66" s="66"/>
      <c r="D66" s="66"/>
      <c r="E66" s="66"/>
      <c r="F66" s="66"/>
    </row>
  </sheetData>
  <mergeCells count="21">
    <mergeCell ref="A1:J2"/>
    <mergeCell ref="A4:I4"/>
    <mergeCell ref="A6:I8"/>
    <mergeCell ref="A11:I11"/>
    <mergeCell ref="A13:K13"/>
    <mergeCell ref="A14:A18"/>
    <mergeCell ref="B14:K14"/>
    <mergeCell ref="B15:E15"/>
    <mergeCell ref="F15:I15"/>
    <mergeCell ref="K15:K16"/>
    <mergeCell ref="B16:E16"/>
    <mergeCell ref="F16:I16"/>
    <mergeCell ref="B17:E17"/>
    <mergeCell ref="F17:I17"/>
    <mergeCell ref="A39:I39"/>
    <mergeCell ref="A40:I40"/>
    <mergeCell ref="A41:I41"/>
    <mergeCell ref="A42:I42"/>
    <mergeCell ref="A43:I43"/>
    <mergeCell ref="B44:I44"/>
    <mergeCell ref="A66:F6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N44" activeCellId="0" sqref="N44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1.29"/>
    <col collapsed="false" customWidth="true" hidden="false" outlineLevel="0" max="3" min="3" style="0" width="14.15"/>
    <col collapsed="false" customWidth="true" hidden="false" outlineLevel="0" max="7" min="7" style="0" width="16"/>
    <col collapsed="false" customWidth="true" hidden="false" outlineLevel="0" max="10" min="10" style="0" width="16.29"/>
    <col collapsed="false" customWidth="true" hidden="false" outlineLevel="0" max="11" min="11" style="0" width="16.71"/>
  </cols>
  <sheetData>
    <row r="1" customFormat="false" ht="12.75" hidden="false" customHeight="true" outlineLevel="0" collapsed="false">
      <c r="A1" s="207" t="s">
        <v>128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171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172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</row>
    <row r="15" customFormat="false" ht="57" hidden="false" customHeight="true" outlineLevel="0" collapsed="false">
      <c r="A15" s="87"/>
      <c r="B15" s="46" t="s">
        <v>173</v>
      </c>
      <c r="C15" s="46"/>
      <c r="D15" s="46"/>
      <c r="E15" s="46"/>
      <c r="F15" s="52" t="s">
        <v>135</v>
      </c>
      <c r="G15" s="52"/>
      <c r="H15" s="52"/>
      <c r="I15" s="52"/>
      <c r="J15" s="52" t="s">
        <v>136</v>
      </c>
      <c r="K15" s="86" t="s">
        <v>174</v>
      </c>
    </row>
    <row r="16" customFormat="false" ht="12.75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175</v>
      </c>
      <c r="G16" s="67"/>
      <c r="H16" s="67"/>
      <c r="I16" s="67"/>
      <c r="J16" s="52" t="s">
        <v>176</v>
      </c>
      <c r="K16" s="86"/>
    </row>
    <row r="17" customFormat="false" ht="12.75" hidden="false" customHeight="fals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193" t="s">
        <v>141</v>
      </c>
      <c r="K17" s="193" t="s">
        <v>141</v>
      </c>
    </row>
    <row r="18" customFormat="false" ht="12.75" hidden="false" customHeight="false" outlineLevel="0" collapsed="false">
      <c r="A18" s="87"/>
      <c r="B18" s="52" t="s">
        <v>142</v>
      </c>
      <c r="C18" s="90" t="s">
        <v>177</v>
      </c>
      <c r="D18" s="46" t="s">
        <v>144</v>
      </c>
      <c r="E18" s="90" t="s">
        <v>145</v>
      </c>
      <c r="F18" s="52" t="s">
        <v>142</v>
      </c>
      <c r="G18" s="127" t="s">
        <v>143</v>
      </c>
      <c r="H18" s="46" t="s">
        <v>144</v>
      </c>
      <c r="I18" s="90" t="s">
        <v>145</v>
      </c>
      <c r="J18" s="90" t="s">
        <v>143</v>
      </c>
      <c r="K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4.341</v>
      </c>
      <c r="C19" s="90" t="n">
        <v>7.121</v>
      </c>
      <c r="D19" s="90" t="n">
        <v>12.577</v>
      </c>
      <c r="E19" s="90" t="n">
        <v>2.698</v>
      </c>
      <c r="F19" s="90" t="n">
        <v>29.891</v>
      </c>
      <c r="G19" s="90" t="n">
        <v>42.047</v>
      </c>
      <c r="H19" s="135" t="n">
        <v>20.048</v>
      </c>
      <c r="I19" s="90" t="n">
        <v>27.692</v>
      </c>
      <c r="J19" s="90" t="n">
        <v>45.008</v>
      </c>
      <c r="K19" s="189" t="n">
        <v>50.126</v>
      </c>
    </row>
    <row r="20" customFormat="false" ht="12.75" hidden="false" customHeight="false" outlineLevel="0" collapsed="false">
      <c r="A20" s="87" t="s">
        <v>21</v>
      </c>
      <c r="B20" s="162" t="n">
        <v>5.463</v>
      </c>
      <c r="C20" s="90" t="n">
        <v>8.164</v>
      </c>
      <c r="D20" s="90" t="n">
        <v>18.526</v>
      </c>
      <c r="E20" s="90" t="n">
        <v>8.259</v>
      </c>
      <c r="F20" s="90" t="n">
        <v>18.229</v>
      </c>
      <c r="G20" s="162" t="n">
        <v>49.083</v>
      </c>
      <c r="H20" s="135" t="n">
        <v>16.514</v>
      </c>
      <c r="I20" s="90" t="n">
        <v>29.933</v>
      </c>
      <c r="J20" s="90" t="n">
        <v>49.898</v>
      </c>
      <c r="K20" s="189" t="n">
        <v>128.216</v>
      </c>
    </row>
    <row r="21" customFormat="false" ht="12.75" hidden="false" customHeight="false" outlineLevel="0" collapsed="false">
      <c r="A21" s="87" t="s">
        <v>22</v>
      </c>
      <c r="B21" s="90" t="n">
        <v>0.44</v>
      </c>
      <c r="C21" s="90" t="n">
        <v>3.644</v>
      </c>
      <c r="D21" s="90" t="n">
        <v>1.014</v>
      </c>
      <c r="E21" s="90" t="n">
        <v>5.893</v>
      </c>
      <c r="F21" s="90" t="n">
        <v>10.508</v>
      </c>
      <c r="G21" s="90" t="n">
        <v>30.036</v>
      </c>
      <c r="H21" s="135" t="n">
        <v>8.152</v>
      </c>
      <c r="I21" s="90" t="n">
        <v>21.3</v>
      </c>
      <c r="J21" s="90" t="n">
        <v>58.063</v>
      </c>
      <c r="K21" s="189" t="n">
        <v>69.611</v>
      </c>
    </row>
    <row r="22" customFormat="false" ht="12.75" hidden="false" customHeight="false" outlineLevel="0" collapsed="false">
      <c r="A22" s="87" t="s">
        <v>23</v>
      </c>
      <c r="B22" s="90" t="n">
        <v>0.023</v>
      </c>
      <c r="C22" s="90" t="n">
        <v>0.407</v>
      </c>
      <c r="D22" s="90" t="n">
        <v>0.444</v>
      </c>
      <c r="E22" s="90" t="n">
        <v>1.229</v>
      </c>
      <c r="F22" s="90" t="n">
        <v>12.799</v>
      </c>
      <c r="G22" s="90" t="n">
        <v>26.407</v>
      </c>
      <c r="H22" s="135" t="n">
        <v>7.816</v>
      </c>
      <c r="I22" s="90" t="n">
        <v>18.6</v>
      </c>
      <c r="J22" s="90" t="n">
        <v>42.446</v>
      </c>
      <c r="K22" s="147" t="n">
        <v>36.016</v>
      </c>
    </row>
    <row r="23" customFormat="false" ht="12.75" hidden="false" customHeight="false" outlineLevel="0" collapsed="false">
      <c r="A23" s="87" t="s">
        <v>24</v>
      </c>
      <c r="B23" s="90" t="n">
        <v>0.103</v>
      </c>
      <c r="C23" s="90" t="n">
        <v>3.008</v>
      </c>
      <c r="D23" s="90" t="n">
        <v>2.205</v>
      </c>
      <c r="E23" s="90" t="n">
        <v>3.453</v>
      </c>
      <c r="F23" s="90" t="n">
        <v>1.505</v>
      </c>
      <c r="G23" s="90" t="n">
        <v>16.58</v>
      </c>
      <c r="H23" s="135" t="n">
        <v>1.045</v>
      </c>
      <c r="I23" s="90" t="n">
        <v>4.12</v>
      </c>
      <c r="J23" s="90" t="n">
        <v>30.922</v>
      </c>
      <c r="K23" s="147" t="n">
        <v>28.397</v>
      </c>
    </row>
    <row r="24" customFormat="false" ht="12.75" hidden="false" customHeight="false" outlineLevel="0" collapsed="false">
      <c r="A24" s="87" t="s">
        <v>25</v>
      </c>
      <c r="B24" s="88" t="n">
        <v>0.503</v>
      </c>
      <c r="C24" s="90" t="n">
        <v>19.553</v>
      </c>
      <c r="D24" s="88" t="n">
        <v>6.998</v>
      </c>
      <c r="E24" s="90" t="n">
        <v>13.963</v>
      </c>
      <c r="F24" s="88" t="s">
        <v>178</v>
      </c>
      <c r="G24" s="90" t="n">
        <v>10.715</v>
      </c>
      <c r="H24" s="88" t="s">
        <v>178</v>
      </c>
      <c r="I24" s="90" t="n">
        <v>1.348</v>
      </c>
      <c r="J24" s="90" t="n">
        <v>20.03</v>
      </c>
      <c r="K24" s="147" t="n">
        <v>24.273</v>
      </c>
    </row>
    <row r="25" customFormat="false" ht="12.75" hidden="false" customHeight="false" outlineLevel="0" collapsed="false">
      <c r="A25" s="87" t="s">
        <v>26</v>
      </c>
      <c r="B25" s="135" t="n">
        <v>1.005</v>
      </c>
      <c r="C25" s="135" t="n">
        <v>20.194</v>
      </c>
      <c r="D25" s="135" t="n">
        <v>10.395</v>
      </c>
      <c r="E25" s="135" t="n">
        <v>15.596</v>
      </c>
      <c r="F25" s="88" t="n">
        <v>0.647</v>
      </c>
      <c r="G25" s="88" t="n">
        <v>5.28</v>
      </c>
      <c r="H25" s="88" t="n">
        <v>0.531</v>
      </c>
      <c r="I25" s="88" t="n">
        <v>1.418</v>
      </c>
      <c r="J25" s="90" t="n">
        <v>29.495</v>
      </c>
      <c r="K25" s="91" t="n">
        <v>30.136</v>
      </c>
    </row>
    <row r="26" customFormat="false" ht="12.75" hidden="false" customHeight="false" outlineLevel="0" collapsed="false">
      <c r="A26" s="87" t="s">
        <v>28</v>
      </c>
      <c r="B26" s="135" t="n">
        <v>0.886</v>
      </c>
      <c r="C26" s="135" t="n">
        <v>30.162</v>
      </c>
      <c r="D26" s="135" t="n">
        <v>13.946</v>
      </c>
      <c r="E26" s="135" t="n">
        <v>23.596</v>
      </c>
      <c r="F26" s="88" t="s">
        <v>178</v>
      </c>
      <c r="G26" s="90" t="n">
        <v>3.481</v>
      </c>
      <c r="H26" s="88" t="s">
        <v>178</v>
      </c>
      <c r="I26" s="88" t="s">
        <v>178</v>
      </c>
      <c r="J26" s="90" t="n">
        <v>31.487</v>
      </c>
      <c r="K26" s="91" t="n">
        <v>30.175</v>
      </c>
    </row>
    <row r="27" customFormat="false" ht="12.75" hidden="false" customHeight="false" outlineLevel="0" collapsed="false">
      <c r="A27" s="87" t="s">
        <v>29</v>
      </c>
      <c r="B27" s="88" t="n">
        <v>2.249</v>
      </c>
      <c r="C27" s="135" t="n">
        <v>19.633</v>
      </c>
      <c r="D27" s="135" t="n">
        <v>5.48</v>
      </c>
      <c r="E27" s="135" t="n">
        <v>14.398</v>
      </c>
      <c r="F27" s="127" t="n">
        <v>2.786</v>
      </c>
      <c r="G27" s="127" t="n">
        <v>8.243</v>
      </c>
      <c r="H27" s="88" t="n">
        <v>2.517</v>
      </c>
      <c r="I27" s="127" t="n">
        <v>1.975</v>
      </c>
      <c r="J27" s="90" t="n">
        <v>31.695</v>
      </c>
      <c r="K27" s="91" t="n">
        <v>30.475</v>
      </c>
    </row>
    <row r="28" customFormat="false" ht="12.75" hidden="false" customHeight="false" outlineLevel="0" collapsed="false">
      <c r="A28" s="87" t="s">
        <v>30</v>
      </c>
      <c r="B28" s="90" t="n">
        <v>0.785</v>
      </c>
      <c r="C28" s="88" t="n">
        <v>6.17</v>
      </c>
      <c r="D28" s="90" t="n">
        <v>0.651</v>
      </c>
      <c r="E28" s="90" t="n">
        <v>2.026</v>
      </c>
      <c r="F28" s="90" t="n">
        <v>6.2</v>
      </c>
      <c r="G28" s="90" t="n">
        <v>13.75</v>
      </c>
      <c r="H28" s="135" t="n">
        <v>5.131</v>
      </c>
      <c r="I28" s="90" t="n">
        <v>7.913</v>
      </c>
      <c r="J28" s="90" t="n">
        <v>27.26</v>
      </c>
      <c r="K28" s="91" t="n">
        <v>42.716</v>
      </c>
    </row>
    <row r="29" customFormat="false" ht="12.75" hidden="false" customHeight="false" outlineLevel="0" collapsed="false">
      <c r="A29" s="87" t="s">
        <v>31</v>
      </c>
      <c r="B29" s="90" t="n">
        <v>0.929</v>
      </c>
      <c r="C29" s="90" t="n">
        <v>3.003</v>
      </c>
      <c r="D29" s="90" t="n">
        <v>0.728</v>
      </c>
      <c r="E29" s="90" t="n">
        <v>1.835</v>
      </c>
      <c r="F29" s="90" t="n">
        <v>5.357</v>
      </c>
      <c r="G29" s="90" t="n">
        <v>9.806</v>
      </c>
      <c r="H29" s="90" t="n">
        <v>1.485</v>
      </c>
      <c r="I29" s="90" t="n">
        <v>15.858</v>
      </c>
      <c r="J29" s="90" t="n">
        <v>27.566</v>
      </c>
      <c r="K29" s="104" t="n">
        <v>59.12</v>
      </c>
    </row>
    <row r="30" customFormat="false" ht="12.75" hidden="false" customHeight="false" outlineLevel="0" collapsed="false">
      <c r="A30" s="87" t="s">
        <v>32</v>
      </c>
      <c r="B30" s="90" t="n">
        <v>2.576</v>
      </c>
      <c r="C30" s="90" t="n">
        <v>13.85</v>
      </c>
      <c r="D30" s="90" t="n">
        <v>0.095</v>
      </c>
      <c r="E30" s="88" t="s">
        <v>179</v>
      </c>
      <c r="F30" s="90" t="n">
        <v>4.826</v>
      </c>
      <c r="G30" s="90" t="n">
        <v>8.503</v>
      </c>
      <c r="H30" s="90" t="n">
        <v>11.607</v>
      </c>
      <c r="I30" s="162" t="n">
        <v>14.594</v>
      </c>
      <c r="J30" s="90" t="n">
        <v>39.569</v>
      </c>
      <c r="K30" s="104" t="n">
        <v>100.423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19.303</v>
      </c>
      <c r="C31" s="90" t="n">
        <f aca="false">SUM(C19:C30)</f>
        <v>134.909</v>
      </c>
      <c r="D31" s="90" t="n">
        <f aca="false">SUM(D19:D30)</f>
        <v>73.059</v>
      </c>
      <c r="E31" s="90" t="n">
        <f aca="false">SUM(E19:E30)</f>
        <v>92.946</v>
      </c>
      <c r="F31" s="90" t="n">
        <f aca="false">SUM(F19:F30)</f>
        <v>92.748</v>
      </c>
      <c r="G31" s="90" t="n">
        <f aca="false">SUM(G19:G30)</f>
        <v>223.931</v>
      </c>
      <c r="H31" s="90" t="n">
        <f aca="false">SUM(H19:H30)</f>
        <v>74.846</v>
      </c>
      <c r="I31" s="90" t="n">
        <f aca="false">SUM(I19:I30)</f>
        <v>144.751</v>
      </c>
      <c r="J31" s="90" t="n">
        <f aca="false">SUM(J19:J30)</f>
        <v>433.439</v>
      </c>
      <c r="K31" s="91" t="n">
        <f aca="false">SUM(K19:K30)</f>
        <v>629.684</v>
      </c>
    </row>
    <row r="32" customFormat="false" ht="12.75" hidden="false" customHeight="false" outlineLevel="0" collapsed="false">
      <c r="A32" s="87" t="s">
        <v>150</v>
      </c>
      <c r="B32" s="90" t="n">
        <f aca="false">AVERAGE(B19:B30)</f>
        <v>1.60858333333333</v>
      </c>
      <c r="C32" s="90" t="n">
        <f aca="false">AVERAGE(C19:C30)</f>
        <v>11.2424166666667</v>
      </c>
      <c r="D32" s="90" t="n">
        <f aca="false">AVERAGE(D19:D30)</f>
        <v>6.08825</v>
      </c>
      <c r="E32" s="90" t="n">
        <v>7.7455</v>
      </c>
      <c r="F32" s="90" t="n">
        <v>7.729</v>
      </c>
      <c r="G32" s="90" t="n">
        <f aca="false">AVERAGE(G19:G30)</f>
        <v>18.6609166666667</v>
      </c>
      <c r="H32" s="90" t="n">
        <v>6.237167</v>
      </c>
      <c r="I32" s="90" t="n">
        <v>12.06258</v>
      </c>
      <c r="J32" s="90" t="n">
        <f aca="false">AVERAGE(J19:J30)</f>
        <v>36.1199166666667</v>
      </c>
      <c r="K32" s="90" t="n">
        <f aca="false">AVERAGE(K19:K30)</f>
        <v>52.4736666666667</v>
      </c>
    </row>
    <row r="33" customFormat="false" ht="12.75" hidden="false" customHeight="false" outlineLevel="0" collapsed="false">
      <c r="A33" s="87" t="s">
        <v>151</v>
      </c>
      <c r="B33" s="90" t="n">
        <f aca="false">MEDIAN(B19:B30)</f>
        <v>0.9075</v>
      </c>
      <c r="C33" s="90" t="n">
        <f aca="false">MEDIAN(C19:C30)</f>
        <v>7.6425</v>
      </c>
      <c r="D33" s="90" t="n">
        <f aca="false">MEDIAN(D19:D30)</f>
        <v>3.8425</v>
      </c>
      <c r="E33" s="90" t="n">
        <v>4.673</v>
      </c>
      <c r="F33" s="90" t="n">
        <v>5.0915</v>
      </c>
      <c r="G33" s="90" t="n">
        <f aca="false">MEDIAN(G19:G30)</f>
        <v>12.2325</v>
      </c>
      <c r="H33" s="90" t="n">
        <v>3.824</v>
      </c>
      <c r="I33" s="90" t="n">
        <v>11.2535</v>
      </c>
      <c r="J33" s="90" t="n">
        <f aca="false">MEDIAN(J19:J30)</f>
        <v>31.591</v>
      </c>
      <c r="K33" s="90" t="n">
        <f aca="false">MEDIAN(K19:K30)</f>
        <v>39.366</v>
      </c>
    </row>
    <row r="34" customFormat="false" ht="12.75" hidden="false" customHeight="false" outlineLevel="0" collapsed="false">
      <c r="A34" s="87" t="s">
        <v>152</v>
      </c>
      <c r="B34" s="90" t="n">
        <f aca="false">MIN(B19:B30)</f>
        <v>0.023</v>
      </c>
      <c r="C34" s="90" t="n">
        <f aca="false">MIN(C19:C30)</f>
        <v>0.407</v>
      </c>
      <c r="D34" s="90" t="n">
        <f aca="false">MIN(D19:D30)</f>
        <v>0.095</v>
      </c>
      <c r="E34" s="88" t="s">
        <v>179</v>
      </c>
      <c r="F34" s="88" t="s">
        <v>178</v>
      </c>
      <c r="G34" s="90" t="n">
        <f aca="false">MIN(G19:G30)</f>
        <v>3.481</v>
      </c>
      <c r="H34" s="88" t="s">
        <v>178</v>
      </c>
      <c r="I34" s="88" t="s">
        <v>178</v>
      </c>
      <c r="J34" s="90" t="n">
        <f aca="false">MIN(J19:J30)</f>
        <v>20.03</v>
      </c>
      <c r="K34" s="91" t="n">
        <f aca="false">MIN(K19:K30)</f>
        <v>24.273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5.463</v>
      </c>
      <c r="C35" s="90" t="n">
        <f aca="false">MAX(C19:C30)</f>
        <v>30.162</v>
      </c>
      <c r="D35" s="90" t="n">
        <f aca="false">MAX(D19:D30)</f>
        <v>18.526</v>
      </c>
      <c r="E35" s="90" t="n">
        <f aca="false">MAX(E19:E30)</f>
        <v>23.596</v>
      </c>
      <c r="F35" s="90" t="n">
        <f aca="false">MAX(F19:F30)</f>
        <v>29.891</v>
      </c>
      <c r="G35" s="90" t="n">
        <f aca="false">MAX(G19:G30)</f>
        <v>49.083</v>
      </c>
      <c r="H35" s="90" t="n">
        <f aca="false">MAX(H19:H30)</f>
        <v>20.048</v>
      </c>
      <c r="I35" s="90" t="n">
        <f aca="false">MAX(I19:I30)</f>
        <v>29.933</v>
      </c>
      <c r="J35" s="90" t="n">
        <f aca="false">MAX(J19:J30)</f>
        <v>58.063</v>
      </c>
      <c r="K35" s="91" t="n">
        <f aca="false">MAX(K19:K30)</f>
        <v>128.216</v>
      </c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3</v>
      </c>
      <c r="G36" s="103" t="n">
        <v>28</v>
      </c>
      <c r="H36" s="90"/>
      <c r="I36" s="201" t="n">
        <v>10</v>
      </c>
      <c r="J36" s="103" t="n">
        <v>2</v>
      </c>
      <c r="K36" s="104" t="n">
        <v>100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3</v>
      </c>
      <c r="G37" s="143" t="n">
        <v>28</v>
      </c>
      <c r="H37" s="141"/>
      <c r="I37" s="142" t="n">
        <v>10</v>
      </c>
      <c r="J37" s="143" t="n">
        <v>0</v>
      </c>
      <c r="K37" s="170" t="n">
        <v>48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</row>
    <row r="41" customFormat="false" ht="15.7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</row>
    <row r="42" customFormat="false" ht="16.5" hidden="false" customHeight="false" outlineLevel="0" collapsed="false">
      <c r="A42" s="165" t="s">
        <v>159</v>
      </c>
      <c r="B42" s="165"/>
      <c r="C42" s="165"/>
      <c r="D42" s="165"/>
      <c r="E42" s="165"/>
      <c r="F42" s="165"/>
      <c r="G42" s="165"/>
      <c r="H42" s="165"/>
      <c r="I42" s="165"/>
    </row>
    <row r="43" customFormat="false" ht="14.25" hidden="false" customHeight="false" outlineLevel="0" collapsed="false">
      <c r="A43" s="182" t="s">
        <v>180</v>
      </c>
      <c r="B43" s="182"/>
      <c r="C43" s="182"/>
      <c r="D43" s="182"/>
      <c r="E43" s="182"/>
      <c r="F43" s="182"/>
      <c r="G43" s="182"/>
      <c r="H43" s="182"/>
      <c r="I43" s="182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</row>
    <row r="45" customFormat="false" ht="87" hidden="false" customHeight="false" outlineLevel="0" collapsed="false">
      <c r="A45" s="87"/>
      <c r="B45" s="204" t="s">
        <v>142</v>
      </c>
      <c r="C45" s="48" t="s">
        <v>143</v>
      </c>
      <c r="D45" s="48" t="s">
        <v>161</v>
      </c>
      <c r="E45" s="204" t="s">
        <v>162</v>
      </c>
      <c r="F45" s="204" t="s">
        <v>163</v>
      </c>
      <c r="G45" s="48" t="s">
        <v>145</v>
      </c>
      <c r="H45" s="204" t="s">
        <v>164</v>
      </c>
      <c r="I45" s="205" t="s">
        <v>165</v>
      </c>
      <c r="K45" s="49"/>
    </row>
    <row r="46" customFormat="false" ht="12.75" hidden="false" customHeight="false" outlineLevel="0" collapsed="false">
      <c r="A46" s="87" t="s">
        <v>19</v>
      </c>
      <c r="B46" s="90" t="n">
        <v>265.96</v>
      </c>
      <c r="C46" s="90" t="n">
        <v>179.66</v>
      </c>
      <c r="D46" s="135" t="n">
        <v>223.24</v>
      </c>
      <c r="E46" s="127" t="n">
        <v>188.83</v>
      </c>
      <c r="F46" s="127" t="n">
        <v>214.66</v>
      </c>
      <c r="G46" s="90" t="n">
        <v>184.08</v>
      </c>
      <c r="H46" s="127" t="n">
        <v>267.19</v>
      </c>
      <c r="I46" s="136" t="n">
        <v>115.37</v>
      </c>
    </row>
    <row r="47" customFormat="false" ht="12.75" hidden="false" customHeight="false" outlineLevel="0" collapsed="false">
      <c r="A47" s="87" t="s">
        <v>21</v>
      </c>
      <c r="B47" s="90" t="n">
        <v>83.11</v>
      </c>
      <c r="C47" s="90" t="n">
        <v>55.93</v>
      </c>
      <c r="D47" s="135" t="n">
        <v>47.2</v>
      </c>
      <c r="E47" s="127" t="n">
        <v>71.4</v>
      </c>
      <c r="F47" s="127" t="n">
        <v>89.52</v>
      </c>
      <c r="G47" s="90" t="n">
        <v>50.18</v>
      </c>
      <c r="H47" s="127" t="n">
        <v>126.7</v>
      </c>
      <c r="I47" s="136" t="n">
        <v>59.79</v>
      </c>
    </row>
    <row r="48" customFormat="false" ht="12.75" hidden="false" customHeight="false" outlineLevel="0" collapsed="false">
      <c r="A48" s="87" t="s">
        <v>22</v>
      </c>
      <c r="B48" s="90" t="n">
        <v>74.67</v>
      </c>
      <c r="C48" s="90" t="n">
        <v>45.42</v>
      </c>
      <c r="D48" s="135" t="n">
        <v>275.47</v>
      </c>
      <c r="E48" s="127" t="n">
        <v>89.43</v>
      </c>
      <c r="F48" s="127" t="n">
        <v>64.67</v>
      </c>
      <c r="G48" s="90" t="n">
        <v>79.37</v>
      </c>
      <c r="H48" s="127" t="n">
        <v>344.65</v>
      </c>
      <c r="I48" s="136" t="n">
        <v>128.92</v>
      </c>
    </row>
    <row r="49" customFormat="false" ht="12.75" hidden="false" customHeight="false" outlineLevel="0" collapsed="false">
      <c r="A49" s="87" t="s">
        <v>23</v>
      </c>
      <c r="B49" s="90" t="n">
        <v>89.31</v>
      </c>
      <c r="C49" s="90" t="n">
        <v>140.01</v>
      </c>
      <c r="D49" s="135" t="n">
        <v>139.29</v>
      </c>
      <c r="E49" s="127" t="n">
        <v>129.86</v>
      </c>
      <c r="F49" s="90" t="n">
        <v>103.99</v>
      </c>
      <c r="G49" s="90" t="n">
        <v>87.61</v>
      </c>
      <c r="H49" s="127" t="n">
        <v>105.36</v>
      </c>
      <c r="I49" s="136" t="n">
        <v>133.41</v>
      </c>
    </row>
    <row r="50" customFormat="false" ht="12.75" hidden="false" customHeight="false" outlineLevel="0" collapsed="false">
      <c r="A50" s="87" t="s">
        <v>24</v>
      </c>
      <c r="B50" s="90" t="n">
        <v>219.47</v>
      </c>
      <c r="C50" s="90" t="n">
        <v>160.35</v>
      </c>
      <c r="D50" s="135" t="n">
        <v>128.8</v>
      </c>
      <c r="E50" s="127" t="n">
        <v>162.51</v>
      </c>
      <c r="F50" s="127" t="n">
        <v>66.37</v>
      </c>
      <c r="G50" s="90" t="n">
        <v>113.32</v>
      </c>
      <c r="H50" s="127" t="n">
        <v>94.11</v>
      </c>
      <c r="I50" s="136" t="n">
        <v>192.02</v>
      </c>
    </row>
    <row r="51" customFormat="false" ht="12.75" hidden="false" customHeight="false" outlineLevel="0" collapsed="false">
      <c r="A51" s="87" t="s">
        <v>25</v>
      </c>
      <c r="B51" s="90" t="n">
        <v>110.52</v>
      </c>
      <c r="C51" s="127" t="n">
        <v>64.46</v>
      </c>
      <c r="D51" s="148" t="n">
        <v>67.03</v>
      </c>
      <c r="E51" s="127" t="n">
        <v>59.53</v>
      </c>
      <c r="F51" s="127" t="n">
        <v>106.76</v>
      </c>
      <c r="G51" s="90" t="n">
        <v>81.75</v>
      </c>
      <c r="H51" s="127" t="n">
        <v>95.16</v>
      </c>
      <c r="I51" s="136" t="n">
        <v>58.43</v>
      </c>
    </row>
    <row r="52" customFormat="false" ht="12.75" hidden="false" customHeight="false" outlineLevel="0" collapsed="false">
      <c r="A52" s="87" t="s">
        <v>26</v>
      </c>
      <c r="B52" s="90" t="n">
        <v>145.86</v>
      </c>
      <c r="C52" s="90" t="n">
        <v>173.8</v>
      </c>
      <c r="D52" s="148" t="n">
        <v>142.85</v>
      </c>
      <c r="E52" s="127" t="n">
        <v>130.35</v>
      </c>
      <c r="F52" s="127" t="n">
        <v>188.03</v>
      </c>
      <c r="G52" s="90" t="n">
        <v>226.06</v>
      </c>
      <c r="H52" s="127" t="n">
        <v>205.04</v>
      </c>
      <c r="I52" s="136" t="n">
        <v>141.11</v>
      </c>
    </row>
    <row r="53" customFormat="false" ht="12.75" hidden="false" customHeight="false" outlineLevel="0" collapsed="false">
      <c r="A53" s="87" t="s">
        <v>28</v>
      </c>
      <c r="B53" s="46" t="s">
        <v>27</v>
      </c>
      <c r="C53" s="46" t="s">
        <v>27</v>
      </c>
      <c r="D53" s="46" t="s">
        <v>27</v>
      </c>
      <c r="E53" s="46" t="s">
        <v>27</v>
      </c>
      <c r="F53" s="46" t="s">
        <v>27</v>
      </c>
      <c r="G53" s="46" t="s">
        <v>27</v>
      </c>
      <c r="H53" s="46" t="s">
        <v>27</v>
      </c>
      <c r="I53" s="46" t="s">
        <v>27</v>
      </c>
    </row>
    <row r="54" customFormat="false" ht="12.75" hidden="false" customHeight="false" outlineLevel="0" collapsed="false">
      <c r="A54" s="87" t="s">
        <v>29</v>
      </c>
      <c r="B54" s="46" t="s">
        <v>27</v>
      </c>
      <c r="C54" s="46" t="s">
        <v>27</v>
      </c>
      <c r="D54" s="46" t="s">
        <v>27</v>
      </c>
      <c r="E54" s="46" t="s">
        <v>27</v>
      </c>
      <c r="F54" s="46" t="s">
        <v>27</v>
      </c>
      <c r="G54" s="46" t="s">
        <v>27</v>
      </c>
      <c r="H54" s="46" t="s">
        <v>27</v>
      </c>
      <c r="I54" s="46" t="s">
        <v>27</v>
      </c>
    </row>
    <row r="55" customFormat="false" ht="12.75" hidden="false" customHeight="false" outlineLevel="0" collapsed="false">
      <c r="A55" s="87" t="s">
        <v>30</v>
      </c>
      <c r="B55" s="90" t="n">
        <v>84.16</v>
      </c>
      <c r="C55" s="90" t="n">
        <v>61</v>
      </c>
      <c r="D55" s="135" t="n">
        <v>70.69</v>
      </c>
      <c r="E55" s="88" t="n">
        <v>67.91</v>
      </c>
      <c r="F55" s="88" t="n">
        <v>65.22</v>
      </c>
      <c r="G55" s="90" t="n">
        <v>59.29</v>
      </c>
      <c r="H55" s="88" t="s">
        <v>181</v>
      </c>
      <c r="I55" s="152" t="n">
        <v>47.48</v>
      </c>
    </row>
    <row r="56" customFormat="false" ht="12.75" hidden="false" customHeight="false" outlineLevel="0" collapsed="false">
      <c r="A56" s="87" t="s">
        <v>31</v>
      </c>
      <c r="B56" s="46" t="s">
        <v>27</v>
      </c>
      <c r="C56" s="46" t="s">
        <v>27</v>
      </c>
      <c r="D56" s="46" t="s">
        <v>27</v>
      </c>
      <c r="E56" s="46" t="s">
        <v>27</v>
      </c>
      <c r="F56" s="46" t="s">
        <v>27</v>
      </c>
      <c r="G56" s="46" t="s">
        <v>27</v>
      </c>
      <c r="H56" s="46" t="s">
        <v>27</v>
      </c>
      <c r="I56" s="46" t="s">
        <v>27</v>
      </c>
      <c r="K56" s="0" t="s">
        <v>45</v>
      </c>
    </row>
    <row r="57" customFormat="false" ht="12.75" hidden="false" customHeight="false" outlineLevel="0" collapsed="false">
      <c r="A57" s="87" t="s">
        <v>32</v>
      </c>
      <c r="B57" s="90" t="n">
        <v>140.83</v>
      </c>
      <c r="C57" s="90" t="n">
        <v>93.88</v>
      </c>
      <c r="D57" s="90" t="n">
        <v>174.2</v>
      </c>
      <c r="E57" s="127" t="n">
        <v>63.88</v>
      </c>
      <c r="F57" s="127" t="n">
        <v>153.99</v>
      </c>
      <c r="G57" s="90" t="n">
        <v>106.76</v>
      </c>
      <c r="H57" s="127" t="n">
        <v>131.75</v>
      </c>
      <c r="I57" s="136" t="n">
        <v>141.76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1213.89</v>
      </c>
      <c r="C58" s="90" t="n">
        <f aca="false">SUM(C46:C57)</f>
        <v>974.51</v>
      </c>
      <c r="D58" s="90" t="n">
        <f aca="false">SUM(D46:D57)</f>
        <v>1268.77</v>
      </c>
      <c r="E58" s="90" t="n">
        <f aca="false">SUM(E46:E57)</f>
        <v>963.7</v>
      </c>
      <c r="F58" s="90" t="n">
        <f aca="false">SUM(F46:F57)</f>
        <v>1053.21</v>
      </c>
      <c r="G58" s="90" t="n">
        <f aca="false">SUM(G46:G57)</f>
        <v>988.42</v>
      </c>
      <c r="H58" s="90" t="n">
        <f aca="false">SUM(H46:H57)</f>
        <v>1369.96</v>
      </c>
      <c r="I58" s="91" t="n">
        <f aca="false">SUM(I46:I57)</f>
        <v>1018.29</v>
      </c>
    </row>
    <row r="59" customFormat="false" ht="12.75" hidden="false" customHeight="false" outlineLevel="0" collapsed="false">
      <c r="A59" s="87" t="s">
        <v>150</v>
      </c>
      <c r="B59" s="90" t="n">
        <f aca="false">AVERAGE(B46:B57)</f>
        <v>134.876666666667</v>
      </c>
      <c r="C59" s="90" t="n">
        <f aca="false">AVERAGE(C46:C57)</f>
        <v>108.278888888889</v>
      </c>
      <c r="D59" s="90" t="n">
        <f aca="false">AVERAGE(D46:D57)</f>
        <v>140.974444444444</v>
      </c>
      <c r="E59" s="90" t="n">
        <f aca="false">AVERAGE(E46:E57)</f>
        <v>107.077777777778</v>
      </c>
      <c r="F59" s="90" t="n">
        <f aca="false">AVERAGE(F46:F57)</f>
        <v>117.023333333333</v>
      </c>
      <c r="G59" s="90" t="n">
        <f aca="false">AVERAGE(G46:G57)</f>
        <v>109.824444444444</v>
      </c>
      <c r="H59" s="90" t="n">
        <f aca="false">AVERAGE(H46:H57)</f>
        <v>171.245</v>
      </c>
      <c r="I59" s="90" t="n">
        <f aca="false">AVERAGE(I46:I57)</f>
        <v>113.143333333333</v>
      </c>
    </row>
    <row r="60" customFormat="false" ht="12.75" hidden="false" customHeight="false" outlineLevel="0" collapsed="false">
      <c r="A60" s="87" t="s">
        <v>151</v>
      </c>
      <c r="B60" s="90" t="n">
        <f aca="false">MEDIAN(B46:B57)</f>
        <v>110.52</v>
      </c>
      <c r="C60" s="90" t="n">
        <f aca="false">MEDIAN(C46:C57)</f>
        <v>93.88</v>
      </c>
      <c r="D60" s="90" t="n">
        <f aca="false">MEDIAN(D46:D57)</f>
        <v>139.29</v>
      </c>
      <c r="E60" s="90" t="n">
        <f aca="false">MEDIAN(E46:E57)</f>
        <v>89.43</v>
      </c>
      <c r="F60" s="90" t="n">
        <f aca="false">MEDIAN(F46:F57)</f>
        <v>103.99</v>
      </c>
      <c r="G60" s="90" t="n">
        <f aca="false">MEDIAN(G46:G57)</f>
        <v>87.61</v>
      </c>
      <c r="H60" s="90" t="n">
        <f aca="false">MEDIAN(H46:H57)</f>
        <v>129.225</v>
      </c>
      <c r="I60" s="90" t="n">
        <f aca="false">MEDIAN(I46:I57)</f>
        <v>128.92</v>
      </c>
    </row>
    <row r="61" customFormat="false" ht="12.75" hidden="false" customHeight="false" outlineLevel="0" collapsed="false">
      <c r="A61" s="87" t="s">
        <v>152</v>
      </c>
      <c r="B61" s="88" t="n">
        <f aca="false">MIN(B46:B57)</f>
        <v>74.67</v>
      </c>
      <c r="C61" s="88" t="n">
        <f aca="false">MIN(C46:C57)</f>
        <v>45.42</v>
      </c>
      <c r="D61" s="88" t="n">
        <f aca="false">MIN(D46:D57)</f>
        <v>47.2</v>
      </c>
      <c r="E61" s="88" t="n">
        <f aca="false">MIN(E46:E57)</f>
        <v>59.53</v>
      </c>
      <c r="F61" s="88" t="n">
        <f aca="false">MIN(F46:F57)</f>
        <v>64.67</v>
      </c>
      <c r="G61" s="88" t="n">
        <f aca="false">MIN(G46:G57)</f>
        <v>50.18</v>
      </c>
      <c r="H61" s="88" t="n">
        <f aca="false">MIN(H46:H57)</f>
        <v>94.11</v>
      </c>
      <c r="I61" s="88" t="n">
        <f aca="false">MIN(I46:I57)</f>
        <v>47.48</v>
      </c>
    </row>
    <row r="62" customFormat="false" ht="13.5" hidden="false" customHeight="false" outlineLevel="0" collapsed="false">
      <c r="A62" s="208" t="s">
        <v>153</v>
      </c>
      <c r="B62" s="141" t="n">
        <f aca="false">MAX(B46:B57)</f>
        <v>265.96</v>
      </c>
      <c r="C62" s="141" t="n">
        <f aca="false">MAX(C46:C57)</f>
        <v>179.66</v>
      </c>
      <c r="D62" s="141" t="n">
        <f aca="false">MAX(D46:D57)</f>
        <v>275.47</v>
      </c>
      <c r="E62" s="141" t="n">
        <f aca="false">MAX(E46:E57)</f>
        <v>188.83</v>
      </c>
      <c r="F62" s="141" t="n">
        <f aca="false">MAX(F46:F57)</f>
        <v>214.66</v>
      </c>
      <c r="G62" s="141" t="n">
        <f aca="false">MAX(G46:G57)</f>
        <v>226.06</v>
      </c>
      <c r="H62" s="141" t="n">
        <f aca="false">MAX(H46:H57)</f>
        <v>344.65</v>
      </c>
      <c r="I62" s="144" t="n">
        <f aca="false">MAX(I46:I57)</f>
        <v>192.02</v>
      </c>
    </row>
    <row r="63" customFormat="false" ht="12.75" hidden="false" customHeight="false" outlineLevel="0" collapsed="false">
      <c r="B63" s="69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2.75" hidden="false" customHeight="true" outlineLevel="0" collapsed="false">
      <c r="A66" s="66" t="s">
        <v>170</v>
      </c>
      <c r="B66" s="66"/>
      <c r="C66" s="66"/>
      <c r="D66" s="66"/>
      <c r="E66" s="66"/>
      <c r="F66" s="66"/>
    </row>
  </sheetData>
  <mergeCells count="21">
    <mergeCell ref="A1:I2"/>
    <mergeCell ref="A4:I4"/>
    <mergeCell ref="A6:I8"/>
    <mergeCell ref="A11:I11"/>
    <mergeCell ref="A13:K13"/>
    <mergeCell ref="A14:A18"/>
    <mergeCell ref="B14:K14"/>
    <mergeCell ref="B15:E15"/>
    <mergeCell ref="F15:I15"/>
    <mergeCell ref="K15:K16"/>
    <mergeCell ref="B16:E16"/>
    <mergeCell ref="F16:I16"/>
    <mergeCell ref="B17:E17"/>
    <mergeCell ref="F17:I17"/>
    <mergeCell ref="A39:I39"/>
    <mergeCell ref="A40:I40"/>
    <mergeCell ref="A41:I41"/>
    <mergeCell ref="A42:I42"/>
    <mergeCell ref="A43:I43"/>
    <mergeCell ref="B44:I44"/>
    <mergeCell ref="A66:F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K16" activeCellId="0" sqref="K16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1.57"/>
    <col collapsed="false" customWidth="true" hidden="false" outlineLevel="0" max="3" min="3" style="0" width="11.86"/>
    <col collapsed="false" customWidth="true" hidden="false" outlineLevel="0" max="7" min="7" style="0" width="10.12"/>
    <col collapsed="false" customWidth="true" hidden="false" outlineLevel="0" max="8" min="8" style="0" width="13.02"/>
    <col collapsed="false" customWidth="true" hidden="false" outlineLevel="0" max="11" min="11" style="0" width="13.29"/>
    <col collapsed="false" customWidth="true" hidden="false" outlineLevel="0" max="12" min="12" style="0" width="14.15"/>
    <col collapsed="false" customWidth="true" hidden="false" outlineLevel="0" max="13" min="13" style="0" width="16.14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  <c r="J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4" customFormat="false" ht="15.75" hidden="false" customHeight="false" outlineLevel="0" collapsed="false">
      <c r="A4" s="121" t="s">
        <v>183</v>
      </c>
      <c r="B4" s="121"/>
      <c r="C4" s="121"/>
      <c r="D4" s="121"/>
      <c r="E4" s="121"/>
      <c r="F4" s="121"/>
      <c r="G4" s="121"/>
      <c r="H4" s="121"/>
      <c r="I4" s="121"/>
      <c r="J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  <c r="J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  <c r="J12" s="36"/>
    </row>
    <row r="13" customFormat="false" ht="12.75" hidden="false" customHeight="false" outlineLevel="0" collapsed="false">
      <c r="A13" s="182" t="s">
        <v>184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customFormat="false" ht="25.5" hidden="false" customHeight="true" outlineLevel="0" collapsed="false">
      <c r="A15" s="87"/>
      <c r="B15" s="46" t="s">
        <v>173</v>
      </c>
      <c r="C15" s="46"/>
      <c r="D15" s="46"/>
      <c r="E15" s="46"/>
      <c r="F15" s="52" t="s">
        <v>135</v>
      </c>
      <c r="G15" s="52"/>
      <c r="H15" s="52"/>
      <c r="I15" s="52"/>
      <c r="J15" s="52"/>
      <c r="K15" s="46" t="s">
        <v>185</v>
      </c>
      <c r="L15" s="46"/>
      <c r="M15" s="86" t="s">
        <v>174</v>
      </c>
    </row>
    <row r="16" customFormat="false" ht="41.25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175</v>
      </c>
      <c r="G16" s="67"/>
      <c r="H16" s="67"/>
      <c r="I16" s="67"/>
      <c r="J16" s="67"/>
      <c r="K16" s="46" t="s">
        <v>176</v>
      </c>
      <c r="L16" s="46"/>
      <c r="M16" s="86"/>
    </row>
    <row r="17" customFormat="false" ht="12.75" hidden="false" customHeight="fals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52"/>
      <c r="K17" s="46" t="s">
        <v>141</v>
      </c>
      <c r="L17" s="46"/>
      <c r="M17" s="193" t="s">
        <v>141</v>
      </c>
    </row>
    <row r="18" customFormat="false" ht="12.75" hidden="false" customHeight="false" outlineLevel="0" collapsed="false">
      <c r="A18" s="87"/>
      <c r="B18" s="52" t="s">
        <v>142</v>
      </c>
      <c r="C18" s="90" t="s">
        <v>186</v>
      </c>
      <c r="D18" s="52" t="s">
        <v>187</v>
      </c>
      <c r="E18" s="90" t="s">
        <v>145</v>
      </c>
      <c r="F18" s="52" t="s">
        <v>142</v>
      </c>
      <c r="G18" s="90" t="s">
        <v>186</v>
      </c>
      <c r="H18" s="127" t="s">
        <v>143</v>
      </c>
      <c r="I18" s="52" t="s">
        <v>187</v>
      </c>
      <c r="J18" s="90" t="s">
        <v>145</v>
      </c>
      <c r="K18" s="90" t="s">
        <v>188</v>
      </c>
      <c r="L18" s="90" t="s">
        <v>143</v>
      </c>
      <c r="M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2.596</v>
      </c>
      <c r="C19" s="90" t="n">
        <v>1.317</v>
      </c>
      <c r="D19" s="90" t="n">
        <v>3.637</v>
      </c>
      <c r="E19" s="90" t="n">
        <v>3.751</v>
      </c>
      <c r="F19" s="90" t="n">
        <v>15.537</v>
      </c>
      <c r="G19" s="90" t="n">
        <v>3.062</v>
      </c>
      <c r="H19" s="90"/>
      <c r="I19" s="135" t="n">
        <v>7.336</v>
      </c>
      <c r="J19" s="90" t="n">
        <v>23.023</v>
      </c>
      <c r="K19" s="90" t="n">
        <v>9.631</v>
      </c>
      <c r="L19" s="90" t="n">
        <v>42.634</v>
      </c>
      <c r="M19" s="193" t="s">
        <v>27</v>
      </c>
    </row>
    <row r="20" customFormat="false" ht="12.75" hidden="false" customHeight="false" outlineLevel="0" collapsed="false">
      <c r="A20" s="87" t="s">
        <v>21</v>
      </c>
      <c r="B20" s="162" t="n">
        <v>1.364</v>
      </c>
      <c r="C20" s="90" t="n">
        <v>1.85</v>
      </c>
      <c r="D20" s="90" t="n">
        <v>5.684</v>
      </c>
      <c r="E20" s="90" t="n">
        <v>2.884</v>
      </c>
      <c r="F20" s="90" t="n">
        <v>7.508</v>
      </c>
      <c r="G20" s="90" t="n">
        <v>2.793</v>
      </c>
      <c r="H20" s="90"/>
      <c r="I20" s="135" t="n">
        <v>5.14</v>
      </c>
      <c r="J20" s="90" t="n">
        <v>13.818</v>
      </c>
      <c r="K20" s="90" t="n">
        <v>21.221</v>
      </c>
      <c r="L20" s="90" t="n">
        <v>23.786</v>
      </c>
      <c r="M20" s="193" t="s">
        <v>27</v>
      </c>
    </row>
    <row r="21" customFormat="false" ht="12.75" hidden="false" customHeight="false" outlineLevel="0" collapsed="false">
      <c r="A21" s="87" t="s">
        <v>22</v>
      </c>
      <c r="B21" s="90" t="n">
        <v>1.202</v>
      </c>
      <c r="C21" s="90" t="n">
        <v>0.88</v>
      </c>
      <c r="D21" s="90" t="n">
        <v>1.969</v>
      </c>
      <c r="E21" s="90" t="n">
        <v>3.717</v>
      </c>
      <c r="F21" s="90" t="n">
        <v>4.729</v>
      </c>
      <c r="G21" s="90" t="n">
        <v>2.036</v>
      </c>
      <c r="H21" s="90"/>
      <c r="I21" s="135" t="n">
        <v>2.014</v>
      </c>
      <c r="J21" s="90" t="n">
        <v>5.426</v>
      </c>
      <c r="K21" s="90" t="n">
        <v>16.189</v>
      </c>
      <c r="L21" s="90" t="n">
        <v>27.618</v>
      </c>
      <c r="M21" s="193" t="s">
        <v>27</v>
      </c>
    </row>
    <row r="22" customFormat="false" ht="12.75" hidden="false" customHeight="false" outlineLevel="0" collapsed="false">
      <c r="A22" s="87" t="s">
        <v>23</v>
      </c>
      <c r="B22" s="90" t="n">
        <v>0.09</v>
      </c>
      <c r="C22" s="90" t="n">
        <v>3.681</v>
      </c>
      <c r="D22" s="90" t="n">
        <v>1.093</v>
      </c>
      <c r="E22" s="90" t="n">
        <v>1.511</v>
      </c>
      <c r="F22" s="90" t="n">
        <v>1.39</v>
      </c>
      <c r="G22" s="90" t="n">
        <v>0.521</v>
      </c>
      <c r="H22" s="90"/>
      <c r="I22" s="135" t="n">
        <v>1.073</v>
      </c>
      <c r="J22" s="90" t="n">
        <v>1.875</v>
      </c>
      <c r="K22" s="52" t="s">
        <v>27</v>
      </c>
      <c r="L22" s="90" t="n">
        <v>42.905</v>
      </c>
      <c r="M22" s="193" t="s">
        <v>27</v>
      </c>
    </row>
    <row r="23" customFormat="false" ht="12.75" hidden="false" customHeight="false" outlineLevel="0" collapsed="false">
      <c r="A23" s="87" t="s">
        <v>24</v>
      </c>
      <c r="B23" s="90" t="n">
        <v>0.465</v>
      </c>
      <c r="C23" s="90" t="n">
        <v>1.077</v>
      </c>
      <c r="D23" s="90" t="n">
        <v>1.029</v>
      </c>
      <c r="E23" s="90" t="n">
        <v>1.405</v>
      </c>
      <c r="F23" s="90" t="n">
        <v>0.043</v>
      </c>
      <c r="G23" s="52" t="s">
        <v>27</v>
      </c>
      <c r="H23" s="90" t="n">
        <v>0.549</v>
      </c>
      <c r="I23" s="135" t="n">
        <v>0.052</v>
      </c>
      <c r="J23" s="90" t="n">
        <v>0.125</v>
      </c>
      <c r="K23" s="52" t="s">
        <v>27</v>
      </c>
      <c r="L23" s="90" t="n">
        <v>44.465</v>
      </c>
      <c r="M23" s="193" t="s">
        <v>27</v>
      </c>
    </row>
    <row r="24" customFormat="false" ht="12.75" hidden="false" customHeight="false" outlineLevel="0" collapsed="false">
      <c r="A24" s="87" t="s">
        <v>25</v>
      </c>
      <c r="B24" s="88" t="s">
        <v>189</v>
      </c>
      <c r="C24" s="90" t="n">
        <v>0.083</v>
      </c>
      <c r="D24" s="88" t="s">
        <v>190</v>
      </c>
      <c r="E24" s="90" t="n">
        <v>0.272</v>
      </c>
      <c r="F24" s="90" t="n">
        <v>0.25</v>
      </c>
      <c r="G24" s="52" t="s">
        <v>27</v>
      </c>
      <c r="H24" s="90" t="n">
        <v>0.215</v>
      </c>
      <c r="I24" s="88" t="s">
        <v>191</v>
      </c>
      <c r="J24" s="90" t="n">
        <v>0.117</v>
      </c>
      <c r="K24" s="52" t="s">
        <v>27</v>
      </c>
      <c r="L24" s="90" t="n">
        <v>39.048</v>
      </c>
      <c r="M24" s="193" t="s">
        <v>27</v>
      </c>
    </row>
    <row r="25" customFormat="false" ht="12.75" hidden="false" customHeight="false" outlineLevel="0" collapsed="false">
      <c r="A25" s="87" t="s">
        <v>26</v>
      </c>
      <c r="B25" s="135" t="n">
        <v>1.244</v>
      </c>
      <c r="C25" s="135" t="n">
        <v>2.02</v>
      </c>
      <c r="D25" s="135" t="n">
        <v>2.532</v>
      </c>
      <c r="E25" s="135" t="n">
        <v>3.1</v>
      </c>
      <c r="F25" s="88" t="s">
        <v>192</v>
      </c>
      <c r="G25" s="52" t="s">
        <v>27</v>
      </c>
      <c r="H25" s="88" t="s">
        <v>192</v>
      </c>
      <c r="I25" s="88" t="s">
        <v>192</v>
      </c>
      <c r="J25" s="88" t="s">
        <v>192</v>
      </c>
      <c r="K25" s="52" t="s">
        <v>27</v>
      </c>
      <c r="L25" s="90" t="n">
        <v>46.795</v>
      </c>
      <c r="M25" s="91" t="n">
        <v>24.072</v>
      </c>
    </row>
    <row r="26" customFormat="false" ht="12.75" hidden="false" customHeight="false" outlineLevel="0" collapsed="false">
      <c r="A26" s="87" t="s">
        <v>28</v>
      </c>
      <c r="B26" s="135" t="n">
        <v>0.492</v>
      </c>
      <c r="C26" s="135" t="n">
        <v>0.399</v>
      </c>
      <c r="D26" s="135" t="n">
        <v>1.203</v>
      </c>
      <c r="E26" s="135" t="n">
        <v>2.053</v>
      </c>
      <c r="F26" s="88" t="s">
        <v>191</v>
      </c>
      <c r="G26" s="52" t="s">
        <v>27</v>
      </c>
      <c r="H26" s="90" t="n">
        <v>0.996</v>
      </c>
      <c r="I26" s="88" t="s">
        <v>191</v>
      </c>
      <c r="J26" s="88" t="s">
        <v>191</v>
      </c>
      <c r="K26" s="52" t="s">
        <v>27</v>
      </c>
      <c r="L26" s="90" t="n">
        <v>45.858</v>
      </c>
      <c r="M26" s="91" t="n">
        <v>45.921</v>
      </c>
    </row>
    <row r="27" customFormat="false" ht="12.75" hidden="false" customHeight="false" outlineLevel="0" collapsed="false">
      <c r="A27" s="87" t="s">
        <v>29</v>
      </c>
      <c r="B27" s="88" t="s">
        <v>193</v>
      </c>
      <c r="C27" s="135" t="n">
        <v>1.689</v>
      </c>
      <c r="D27" s="135" t="n">
        <v>1</v>
      </c>
      <c r="E27" s="135" t="n">
        <v>1.704</v>
      </c>
      <c r="F27" s="127" t="n">
        <v>4.945</v>
      </c>
      <c r="G27" s="52" t="s">
        <v>27</v>
      </c>
      <c r="H27" s="127" t="n">
        <v>31.704</v>
      </c>
      <c r="I27" s="88" t="n">
        <v>0.18</v>
      </c>
      <c r="J27" s="127" t="n">
        <v>0.513</v>
      </c>
      <c r="K27" s="52" t="s">
        <v>27</v>
      </c>
      <c r="L27" s="90" t="n">
        <v>40.419</v>
      </c>
      <c r="M27" s="91" t="n">
        <v>42.977</v>
      </c>
    </row>
    <row r="28" customFormat="false" ht="12.75" hidden="false" customHeight="false" outlineLevel="0" collapsed="false">
      <c r="A28" s="87" t="s">
        <v>30</v>
      </c>
      <c r="B28" s="90" t="n">
        <v>0.028</v>
      </c>
      <c r="C28" s="88" t="s">
        <v>194</v>
      </c>
      <c r="D28" s="90" t="n">
        <v>0.219</v>
      </c>
      <c r="E28" s="90" t="n">
        <v>0.3</v>
      </c>
      <c r="F28" s="90" t="n">
        <v>3.057</v>
      </c>
      <c r="G28" s="52" t="s">
        <v>27</v>
      </c>
      <c r="H28" s="90" t="n">
        <v>23.711</v>
      </c>
      <c r="I28" s="135" t="n">
        <v>1.684</v>
      </c>
      <c r="J28" s="90" t="n">
        <v>2.502</v>
      </c>
      <c r="K28" s="52" t="s">
        <v>27</v>
      </c>
      <c r="L28" s="90" t="n">
        <v>55.151</v>
      </c>
      <c r="M28" s="91" t="n">
        <v>45.235</v>
      </c>
    </row>
    <row r="29" customFormat="false" ht="12.75" hidden="false" customHeight="false" outlineLevel="0" collapsed="false">
      <c r="A29" s="87" t="s">
        <v>31</v>
      </c>
      <c r="B29" s="90" t="n">
        <v>0.088</v>
      </c>
      <c r="C29" s="90" t="n">
        <v>0.968</v>
      </c>
      <c r="D29" s="90" t="n">
        <v>1.668</v>
      </c>
      <c r="E29" s="90" t="n">
        <v>0.755</v>
      </c>
      <c r="F29" s="90" t="n">
        <v>6.196</v>
      </c>
      <c r="G29" s="52" t="s">
        <v>27</v>
      </c>
      <c r="H29" s="90" t="n">
        <v>31.582</v>
      </c>
      <c r="I29" s="90" t="n">
        <v>5.915</v>
      </c>
      <c r="J29" s="90" t="n">
        <v>5.674</v>
      </c>
      <c r="K29" s="52" t="s">
        <v>27</v>
      </c>
      <c r="L29" s="90" t="n">
        <v>65.887</v>
      </c>
      <c r="M29" s="104" t="n">
        <v>111.234</v>
      </c>
    </row>
    <row r="30" customFormat="false" ht="12.75" hidden="false" customHeight="false" outlineLevel="0" collapsed="false">
      <c r="A30" s="87" t="s">
        <v>32</v>
      </c>
      <c r="B30" s="90" t="n">
        <v>1.174</v>
      </c>
      <c r="C30" s="90" t="n">
        <v>6.667</v>
      </c>
      <c r="D30" s="90" t="n">
        <v>4.051</v>
      </c>
      <c r="E30" s="90" t="n">
        <v>3.609</v>
      </c>
      <c r="F30" s="90" t="n">
        <v>19.051</v>
      </c>
      <c r="G30" s="52" t="s">
        <v>27</v>
      </c>
      <c r="H30" s="90" t="n">
        <v>33.531</v>
      </c>
      <c r="I30" s="90" t="n">
        <v>10.854</v>
      </c>
      <c r="J30" s="192" t="n">
        <v>18.368</v>
      </c>
      <c r="K30" s="52" t="s">
        <v>27</v>
      </c>
      <c r="L30" s="90" t="n">
        <v>51.61</v>
      </c>
      <c r="M30" s="104" t="n">
        <v>114.206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8.743</v>
      </c>
      <c r="C31" s="90" t="n">
        <f aca="false">SUM(C19:C30)</f>
        <v>20.631</v>
      </c>
      <c r="D31" s="90" t="n">
        <f aca="false">SUM(D19:D30)</f>
        <v>24.085</v>
      </c>
      <c r="E31" s="90" t="n">
        <f aca="false">SUM(E19:E30)</f>
        <v>25.061</v>
      </c>
      <c r="F31" s="90" t="n">
        <f aca="false">SUM(F19:F30)</f>
        <v>62.706</v>
      </c>
      <c r="G31" s="90" t="n">
        <f aca="false">SUM(G19:G30)</f>
        <v>8.412</v>
      </c>
      <c r="H31" s="90" t="n">
        <f aca="false">SUM(H19:H30)</f>
        <v>122.288</v>
      </c>
      <c r="I31" s="90" t="n">
        <f aca="false">SUM(I19:I30)</f>
        <v>34.248</v>
      </c>
      <c r="J31" s="90" t="n">
        <f aca="false">SUM(J19:J30)</f>
        <v>71.441</v>
      </c>
      <c r="K31" s="90" t="n">
        <f aca="false">SUM(K19:K30)</f>
        <v>47.041</v>
      </c>
      <c r="L31" s="90" t="n">
        <f aca="false">SUM(L19:L30)</f>
        <v>526.176</v>
      </c>
      <c r="M31" s="91" t="n">
        <f aca="false">SUM(M19:M30)</f>
        <v>383.645</v>
      </c>
    </row>
    <row r="32" customFormat="false" ht="12.75" hidden="false" customHeight="false" outlineLevel="0" collapsed="false">
      <c r="A32" s="87" t="s">
        <v>150</v>
      </c>
      <c r="B32" s="90" t="n">
        <v>1.78975</v>
      </c>
      <c r="C32" s="90" t="n">
        <v>0.24025</v>
      </c>
      <c r="D32" s="90" t="n">
        <v>1.398833</v>
      </c>
      <c r="E32" s="90" t="n">
        <v>0.687583</v>
      </c>
      <c r="F32" s="90" t="n">
        <f aca="false">AVERAGE(F19:F30)</f>
        <v>6.2706</v>
      </c>
      <c r="G32" s="90" t="n">
        <f aca="false">AVERAGE(G19:G30)</f>
        <v>2.103</v>
      </c>
      <c r="H32" s="90" t="n">
        <f aca="false">AVERAGE(H19:H30)</f>
        <v>17.4697142857143</v>
      </c>
      <c r="I32" s="90" t="n">
        <v>1.91175</v>
      </c>
      <c r="J32" s="90" t="n">
        <f aca="false">AVERAGE(J19:J30)</f>
        <v>7.1441</v>
      </c>
      <c r="K32" s="90" t="n">
        <f aca="false">AVERAGE(K19:K30)</f>
        <v>15.6803333333333</v>
      </c>
      <c r="L32" s="90" t="n">
        <f aca="false">AVERAGE(L19:L30)</f>
        <v>43.848</v>
      </c>
      <c r="M32" s="91" t="n">
        <f aca="false">AVERAGE(M19:M30)</f>
        <v>63.9408333333333</v>
      </c>
    </row>
    <row r="33" customFormat="false" ht="12.75" hidden="false" customHeight="false" outlineLevel="0" collapsed="false">
      <c r="A33" s="87" t="s">
        <v>151</v>
      </c>
      <c r="B33" s="90" t="n">
        <v>0.095</v>
      </c>
      <c r="C33" s="90" t="n">
        <v>0.077</v>
      </c>
      <c r="D33" s="90" t="n">
        <v>0.0985</v>
      </c>
      <c r="E33" s="90" t="n">
        <v>0.115</v>
      </c>
      <c r="F33" s="90" t="n">
        <f aca="false">MEDIAN(F19:F30)</f>
        <v>4.837</v>
      </c>
      <c r="G33" s="90" t="n">
        <f aca="false">MEDIAN(G19:G30)</f>
        <v>2.4145</v>
      </c>
      <c r="H33" s="90" t="n">
        <f aca="false">MEDIAN(H19:H30)</f>
        <v>23.711</v>
      </c>
      <c r="I33" s="90" t="n">
        <v>1.4085</v>
      </c>
      <c r="J33" s="90" t="n">
        <f aca="false">MEDIAN(J19:J30)</f>
        <v>3.964</v>
      </c>
      <c r="K33" s="90" t="n">
        <f aca="false">MEDIAN(K19:K30)</f>
        <v>16.189</v>
      </c>
      <c r="L33" s="90" t="n">
        <f aca="false">MEDIAN(L19:L30)</f>
        <v>43.685</v>
      </c>
      <c r="M33" s="91" t="n">
        <f aca="false">MEDIAN(M19:M30)</f>
        <v>45.578</v>
      </c>
    </row>
    <row r="34" customFormat="false" ht="12.75" hidden="false" customHeight="false" outlineLevel="0" collapsed="false">
      <c r="A34" s="87" t="s">
        <v>152</v>
      </c>
      <c r="B34" s="90" t="n">
        <f aca="false">MIN(B19:B30)</f>
        <v>0.028</v>
      </c>
      <c r="C34" s="90" t="n">
        <f aca="false">MIN(C19:C30)</f>
        <v>0.083</v>
      </c>
      <c r="D34" s="90" t="n">
        <f aca="false">MIN(D19:D30)</f>
        <v>0.219</v>
      </c>
      <c r="E34" s="90" t="n">
        <f aca="false">MIN(E19:E30)</f>
        <v>0.272</v>
      </c>
      <c r="F34" s="90" t="n">
        <f aca="false">MIN(F19:F30)</f>
        <v>0.043</v>
      </c>
      <c r="G34" s="90" t="n">
        <f aca="false">MIN(G19:G30)</f>
        <v>0.521</v>
      </c>
      <c r="H34" s="90" t="n">
        <f aca="false">MIN(H19:H30)</f>
        <v>0.215</v>
      </c>
      <c r="I34" s="90" t="n">
        <f aca="false">MIN(I19:I30)</f>
        <v>0.052</v>
      </c>
      <c r="J34" s="90" t="n">
        <f aca="false">MIN(J19:J30)</f>
        <v>0.117</v>
      </c>
      <c r="K34" s="90" t="n">
        <f aca="false">MIN(K19:K30)</f>
        <v>9.631</v>
      </c>
      <c r="L34" s="90" t="n">
        <f aca="false">MIN(L19:L30)</f>
        <v>23.786</v>
      </c>
      <c r="M34" s="91" t="n">
        <f aca="false">MIN(M19:M30)</f>
        <v>24.072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2.596</v>
      </c>
      <c r="C35" s="90" t="n">
        <f aca="false">MAX(C19:C30)</f>
        <v>6.667</v>
      </c>
      <c r="D35" s="90" t="n">
        <f aca="false">MAX(D19:D30)</f>
        <v>5.684</v>
      </c>
      <c r="E35" s="90" t="n">
        <f aca="false">MAX(E19:E30)</f>
        <v>3.751</v>
      </c>
      <c r="F35" s="90" t="n">
        <f aca="false">MAX(F19:F30)</f>
        <v>19.051</v>
      </c>
      <c r="G35" s="90" t="n">
        <f aca="false">MAX(G19:G30)</f>
        <v>3.062</v>
      </c>
      <c r="H35" s="90" t="n">
        <f aca="false">MAX(H19:H30)</f>
        <v>33.531</v>
      </c>
      <c r="I35" s="90" t="n">
        <f aca="false">MAX(I19:I30)</f>
        <v>10.854</v>
      </c>
      <c r="J35" s="90" t="n">
        <f aca="false">MAX(J19:J30)</f>
        <v>23.023</v>
      </c>
      <c r="K35" s="90" t="n">
        <f aca="false">MAX(K19:K30)</f>
        <v>21.221</v>
      </c>
      <c r="L35" s="90" t="n">
        <f aca="false">MAX(L19:L30)</f>
        <v>65.887</v>
      </c>
      <c r="M35" s="91" t="n">
        <f aca="false">MAX(M19:M30)</f>
        <v>114.206</v>
      </c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2</v>
      </c>
      <c r="G36" s="201"/>
      <c r="H36" s="103" t="n">
        <v>5</v>
      </c>
      <c r="I36" s="90"/>
      <c r="J36" s="201" t="n">
        <v>5</v>
      </c>
      <c r="K36" s="90"/>
      <c r="L36" s="103" t="n">
        <v>6</v>
      </c>
      <c r="M36" s="104" t="n">
        <v>44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2</v>
      </c>
      <c r="G37" s="142"/>
      <c r="H37" s="143" t="n">
        <v>5</v>
      </c>
      <c r="I37" s="141"/>
      <c r="J37" s="142" t="n">
        <v>5</v>
      </c>
      <c r="K37" s="141"/>
      <c r="L37" s="143" t="n">
        <v>2</v>
      </c>
      <c r="M37" s="170" t="n">
        <v>43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  <c r="J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  <c r="J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  <c r="J40" s="202"/>
    </row>
    <row r="41" customFormat="false" ht="15.7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  <c r="J41" s="202"/>
    </row>
    <row r="42" customFormat="false" ht="13.5" hidden="false" customHeight="false" outlineLevel="0" collapsed="false"/>
    <row r="43" customFormat="false" ht="14.25" hidden="false" customHeight="false" outlineLevel="0" collapsed="false">
      <c r="A43" s="182" t="s">
        <v>195</v>
      </c>
      <c r="B43" s="182"/>
      <c r="C43" s="182"/>
      <c r="D43" s="182"/>
      <c r="E43" s="182"/>
      <c r="F43" s="182"/>
      <c r="G43" s="182"/>
      <c r="H43" s="182"/>
      <c r="I43" s="182"/>
      <c r="J43" s="183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  <c r="J44" s="198"/>
    </row>
    <row r="45" customFormat="false" ht="87" hidden="false" customHeight="false" outlineLevel="0" collapsed="false">
      <c r="A45" s="87"/>
      <c r="B45" s="204" t="s">
        <v>142</v>
      </c>
      <c r="C45" s="204" t="s">
        <v>186</v>
      </c>
      <c r="D45" s="204" t="s">
        <v>196</v>
      </c>
      <c r="E45" s="204" t="s">
        <v>162</v>
      </c>
      <c r="F45" s="204" t="s">
        <v>163</v>
      </c>
      <c r="G45" s="204" t="s">
        <v>145</v>
      </c>
      <c r="H45" s="204" t="s">
        <v>164</v>
      </c>
      <c r="I45" s="205" t="s">
        <v>165</v>
      </c>
      <c r="M45" s="49"/>
    </row>
    <row r="46" customFormat="false" ht="12.75" hidden="false" customHeight="false" outlineLevel="0" collapsed="false">
      <c r="A46" s="87" t="s">
        <v>19</v>
      </c>
      <c r="B46" s="209" t="n">
        <v>268.21</v>
      </c>
      <c r="C46" s="209" t="n">
        <v>75.82</v>
      </c>
      <c r="D46" s="210" t="n">
        <v>105</v>
      </c>
      <c r="E46" s="211" t="n">
        <v>49.23</v>
      </c>
      <c r="F46" s="211" t="n">
        <v>149.76</v>
      </c>
      <c r="G46" s="211" t="n">
        <v>107.6</v>
      </c>
      <c r="H46" s="211" t="n">
        <v>195.09</v>
      </c>
      <c r="I46" s="212" t="n">
        <v>115.29</v>
      </c>
    </row>
    <row r="47" customFormat="false" ht="12.75" hidden="false" customHeight="false" outlineLevel="0" collapsed="false">
      <c r="A47" s="87" t="s">
        <v>21</v>
      </c>
      <c r="B47" s="90" t="n">
        <v>222.56</v>
      </c>
      <c r="C47" s="90" t="n">
        <v>146.52</v>
      </c>
      <c r="D47" s="135" t="n">
        <v>126.1</v>
      </c>
      <c r="E47" s="127" t="n">
        <v>71.78</v>
      </c>
      <c r="F47" s="127" t="n">
        <v>208.54</v>
      </c>
      <c r="G47" s="127" t="n">
        <v>101.39</v>
      </c>
      <c r="H47" s="127" t="n">
        <v>121.51</v>
      </c>
      <c r="I47" s="136" t="n">
        <v>116.3</v>
      </c>
    </row>
    <row r="48" customFormat="false" ht="12.75" hidden="false" customHeight="false" outlineLevel="0" collapsed="false">
      <c r="A48" s="87" t="s">
        <v>22</v>
      </c>
      <c r="B48" s="90" t="n">
        <v>48.67</v>
      </c>
      <c r="C48" s="90" t="n">
        <v>118.11</v>
      </c>
      <c r="D48" s="135" t="n">
        <v>59.83</v>
      </c>
      <c r="E48" s="127" t="n">
        <v>67.58</v>
      </c>
      <c r="F48" s="127" t="n">
        <v>51.25</v>
      </c>
      <c r="G48" s="127" t="n">
        <v>63.41</v>
      </c>
      <c r="H48" s="127" t="n">
        <v>181.19</v>
      </c>
      <c r="I48" s="136" t="n">
        <v>63.58</v>
      </c>
    </row>
    <row r="49" customFormat="false" ht="12.75" hidden="false" customHeight="false" outlineLevel="0" collapsed="false">
      <c r="A49" s="87" t="s">
        <v>23</v>
      </c>
      <c r="B49" s="90" t="n">
        <v>127.16</v>
      </c>
      <c r="C49" s="90" t="n">
        <v>127.13</v>
      </c>
      <c r="D49" s="135" t="n">
        <v>110.9</v>
      </c>
      <c r="E49" s="127" t="n">
        <v>116.41</v>
      </c>
      <c r="F49" s="90" t="n">
        <v>42.22</v>
      </c>
      <c r="G49" s="127" t="n">
        <v>43.85</v>
      </c>
      <c r="H49" s="127" t="n">
        <v>171.01</v>
      </c>
      <c r="I49" s="136" t="n">
        <v>150.38</v>
      </c>
    </row>
    <row r="50" customFormat="false" ht="12.75" hidden="false" customHeight="false" outlineLevel="0" collapsed="false">
      <c r="A50" s="87" t="s">
        <v>24</v>
      </c>
      <c r="B50" s="90" t="n">
        <v>149.35</v>
      </c>
      <c r="C50" s="90" t="n">
        <v>424.74</v>
      </c>
      <c r="D50" s="135" t="n">
        <v>276.95</v>
      </c>
      <c r="E50" s="127" t="n">
        <v>293.73</v>
      </c>
      <c r="F50" s="127" t="n">
        <v>304.86</v>
      </c>
      <c r="G50" s="127" t="n">
        <v>262.75</v>
      </c>
      <c r="H50" s="127" t="n">
        <v>204.33</v>
      </c>
      <c r="I50" s="136" t="n">
        <v>341.82</v>
      </c>
    </row>
    <row r="51" customFormat="false" ht="12.75" hidden="false" customHeight="false" outlineLevel="0" collapsed="false">
      <c r="A51" s="87" t="s">
        <v>25</v>
      </c>
      <c r="B51" s="90" t="n">
        <v>152.09</v>
      </c>
      <c r="C51" s="127" t="n">
        <v>253.16</v>
      </c>
      <c r="D51" s="148" t="n">
        <v>101.61</v>
      </c>
      <c r="E51" s="127" t="n">
        <v>127.19</v>
      </c>
      <c r="F51" s="127" t="n">
        <v>130.96</v>
      </c>
      <c r="G51" s="127" t="n">
        <v>146.58</v>
      </c>
      <c r="H51" s="127" t="n">
        <v>215.69</v>
      </c>
      <c r="I51" s="136" t="n">
        <v>149.14</v>
      </c>
    </row>
    <row r="52" customFormat="false" ht="12.75" hidden="false" customHeight="false" outlineLevel="0" collapsed="false">
      <c r="A52" s="87" t="s">
        <v>26</v>
      </c>
      <c r="B52" s="90" t="n">
        <v>181.05</v>
      </c>
      <c r="C52" s="90" t="n">
        <v>196.92</v>
      </c>
      <c r="D52" s="148" t="n">
        <v>102.26</v>
      </c>
      <c r="E52" s="127" t="n">
        <v>147.82</v>
      </c>
      <c r="F52" s="127" t="n">
        <v>167.86</v>
      </c>
      <c r="G52" s="127" t="n">
        <v>158.88</v>
      </c>
      <c r="H52" s="127" t="n">
        <v>153.31</v>
      </c>
      <c r="I52" s="136" t="n">
        <v>145.49</v>
      </c>
    </row>
    <row r="53" customFormat="false" ht="12.75" hidden="false" customHeight="false" outlineLevel="0" collapsed="false">
      <c r="A53" s="87" t="s">
        <v>28</v>
      </c>
      <c r="B53" s="46" t="s">
        <v>27</v>
      </c>
      <c r="C53" s="46" t="s">
        <v>27</v>
      </c>
      <c r="D53" s="46" t="s">
        <v>27</v>
      </c>
      <c r="E53" s="46" t="s">
        <v>27</v>
      </c>
      <c r="F53" s="46" t="s">
        <v>27</v>
      </c>
      <c r="G53" s="46" t="s">
        <v>27</v>
      </c>
      <c r="H53" s="46" t="s">
        <v>27</v>
      </c>
      <c r="I53" s="85" t="s">
        <v>27</v>
      </c>
    </row>
    <row r="54" customFormat="false" ht="12.75" hidden="false" customHeight="false" outlineLevel="0" collapsed="false">
      <c r="A54" s="87" t="s">
        <v>29</v>
      </c>
      <c r="B54" s="46" t="s">
        <v>27</v>
      </c>
      <c r="C54" s="90" t="n">
        <v>117.75</v>
      </c>
      <c r="D54" s="46" t="s">
        <v>27</v>
      </c>
      <c r="E54" s="90" t="n">
        <v>84.29</v>
      </c>
      <c r="F54" s="90" t="n">
        <v>124.47</v>
      </c>
      <c r="G54" s="90" t="n">
        <v>66.34</v>
      </c>
      <c r="H54" s="90" t="n">
        <v>92.14</v>
      </c>
      <c r="I54" s="91" t="n">
        <v>91.54</v>
      </c>
    </row>
    <row r="55" customFormat="false" ht="12.75" hidden="false" customHeight="false" outlineLevel="0" collapsed="false">
      <c r="A55" s="87" t="s">
        <v>30</v>
      </c>
      <c r="B55" s="153" t="n">
        <v>149.35</v>
      </c>
      <c r="C55" s="90" t="n">
        <v>424.74</v>
      </c>
      <c r="D55" s="135" t="n">
        <v>276.95</v>
      </c>
      <c r="E55" s="88" t="n">
        <v>293.73</v>
      </c>
      <c r="F55" s="88" t="n">
        <v>304.86</v>
      </c>
      <c r="G55" s="88" t="n">
        <v>262.75</v>
      </c>
      <c r="H55" s="88" t="n">
        <v>204.33</v>
      </c>
      <c r="I55" s="152" t="n">
        <v>341.82</v>
      </c>
    </row>
    <row r="56" customFormat="false" ht="12.75" hidden="false" customHeight="false" outlineLevel="0" collapsed="false">
      <c r="A56" s="87" t="s">
        <v>31</v>
      </c>
      <c r="B56" s="46" t="s">
        <v>27</v>
      </c>
      <c r="C56" s="46" t="s">
        <v>27</v>
      </c>
      <c r="D56" s="46" t="s">
        <v>27</v>
      </c>
      <c r="E56" s="46" t="s">
        <v>27</v>
      </c>
      <c r="F56" s="46" t="s">
        <v>27</v>
      </c>
      <c r="G56" s="46" t="s">
        <v>27</v>
      </c>
      <c r="H56" s="46" t="s">
        <v>27</v>
      </c>
      <c r="I56" s="85" t="s">
        <v>27</v>
      </c>
    </row>
    <row r="57" customFormat="false" ht="12.75" hidden="false" customHeight="false" outlineLevel="0" collapsed="false">
      <c r="A57" s="87" t="s">
        <v>32</v>
      </c>
      <c r="B57" s="90" t="n">
        <v>210.81</v>
      </c>
      <c r="C57" s="90" t="n">
        <v>264.29</v>
      </c>
      <c r="D57" s="90" t="n">
        <v>182.9</v>
      </c>
      <c r="E57" s="127" t="n">
        <v>213.04</v>
      </c>
      <c r="F57" s="127" t="n">
        <v>229.87</v>
      </c>
      <c r="G57" s="103" t="n">
        <v>566.45</v>
      </c>
      <c r="H57" s="127" t="n">
        <v>234.98</v>
      </c>
      <c r="I57" s="136" t="n">
        <v>333.62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1509.25</v>
      </c>
      <c r="C58" s="90" t="n">
        <f aca="false">SUM(C46:C57)</f>
        <v>2149.18</v>
      </c>
      <c r="D58" s="90" t="n">
        <f aca="false">SUM(D46:D57)</f>
        <v>1342.5</v>
      </c>
      <c r="E58" s="90" t="n">
        <f aca="false">SUM(E46:E57)</f>
        <v>1464.8</v>
      </c>
      <c r="F58" s="90" t="n">
        <f aca="false">SUM(F46:F57)</f>
        <v>1714.65</v>
      </c>
      <c r="G58" s="90" t="n">
        <f aca="false">SUM(G46:G57)</f>
        <v>1780</v>
      </c>
      <c r="H58" s="90" t="n">
        <f aca="false">SUM(H46:H57)</f>
        <v>1773.58</v>
      </c>
      <c r="I58" s="91" t="n">
        <f aca="false">SUM(I46:I57)</f>
        <v>1848.98</v>
      </c>
    </row>
    <row r="59" customFormat="false" ht="12.75" hidden="false" customHeight="false" outlineLevel="0" collapsed="false">
      <c r="A59" s="87" t="s">
        <v>150</v>
      </c>
      <c r="B59" s="90" t="n">
        <f aca="false">AVERAGE(B46:B57)</f>
        <v>167.694444444444</v>
      </c>
      <c r="C59" s="103" t="n">
        <f aca="false">AVERAGE(C46:C57)</f>
        <v>214.918</v>
      </c>
      <c r="D59" s="90" t="n">
        <f aca="false">AVERAGE(D46:D57)</f>
        <v>149.166666666667</v>
      </c>
      <c r="E59" s="90" t="n">
        <f aca="false">AVERAGE(E46:E57)</f>
        <v>146.48</v>
      </c>
      <c r="F59" s="90" t="n">
        <f aca="false">AVERAGE(F46:F57)</f>
        <v>171.465</v>
      </c>
      <c r="G59" s="90" t="n">
        <f aca="false">AVERAGE(G46:G57)</f>
        <v>178</v>
      </c>
      <c r="H59" s="127" t="n">
        <f aca="false">AVERAGE(H46:H57)</f>
        <v>177.358</v>
      </c>
      <c r="I59" s="91" t="n">
        <f aca="false">AVERAGE(I46:I57)</f>
        <v>184.898</v>
      </c>
    </row>
    <row r="60" customFormat="false" ht="12.75" hidden="false" customHeight="false" outlineLevel="0" collapsed="false">
      <c r="A60" s="87" t="s">
        <v>151</v>
      </c>
      <c r="B60" s="90" t="n">
        <f aca="false">MEDIAN(B46:B57)</f>
        <v>152.09</v>
      </c>
      <c r="C60" s="90" t="n">
        <f aca="false">MEDIAN(C46:C57)</f>
        <v>171.72</v>
      </c>
      <c r="D60" s="90" t="n">
        <f aca="false">MEDIAN(D46:D57)</f>
        <v>110.9</v>
      </c>
      <c r="E60" s="90" t="n">
        <f aca="false">MEDIAN(E46:E57)</f>
        <v>121.8</v>
      </c>
      <c r="F60" s="90" t="n">
        <f aca="false">MEDIAN(F46:F57)</f>
        <v>158.81</v>
      </c>
      <c r="G60" s="90" t="n">
        <f aca="false">MEDIAN(G46:G57)</f>
        <v>127.09</v>
      </c>
      <c r="H60" s="90" t="n">
        <f aca="false">MEDIAN(H46:H57)</f>
        <v>188.14</v>
      </c>
      <c r="I60" s="91" t="n">
        <f aca="false">MEDIAN(I46:I57)</f>
        <v>147.315</v>
      </c>
    </row>
    <row r="61" customFormat="false" ht="12.75" hidden="false" customHeight="false" outlineLevel="0" collapsed="false">
      <c r="A61" s="87" t="s">
        <v>152</v>
      </c>
      <c r="B61" s="90" t="n">
        <f aca="false">MIN(B46:B57)</f>
        <v>48.67</v>
      </c>
      <c r="C61" s="90" t="n">
        <f aca="false">MIN(C46:C57)</f>
        <v>75.82</v>
      </c>
      <c r="D61" s="90" t="n">
        <f aca="false">MIN(D46:D57)</f>
        <v>59.83</v>
      </c>
      <c r="E61" s="90" t="n">
        <f aca="false">MIN(E46:E57)</f>
        <v>49.23</v>
      </c>
      <c r="F61" s="90" t="n">
        <f aca="false">MIN(F46:F57)</f>
        <v>42.22</v>
      </c>
      <c r="G61" s="90" t="n">
        <f aca="false">MIN(G46:G57)</f>
        <v>43.85</v>
      </c>
      <c r="H61" s="90" t="n">
        <f aca="false">MIN(H46:H57)</f>
        <v>92.14</v>
      </c>
      <c r="I61" s="91" t="n">
        <f aca="false">MIN(I46:I57)</f>
        <v>63.58</v>
      </c>
    </row>
    <row r="62" customFormat="false" ht="13.5" hidden="false" customHeight="false" outlineLevel="0" collapsed="false">
      <c r="A62" s="208" t="s">
        <v>153</v>
      </c>
      <c r="B62" s="213" t="n">
        <f aca="false">MAX(B46:B57)</f>
        <v>268.21</v>
      </c>
      <c r="C62" s="213" t="n">
        <f aca="false">MAX(C46:C57)</f>
        <v>424.74</v>
      </c>
      <c r="D62" s="213" t="n">
        <f aca="false">MAX(D46:D57)</f>
        <v>276.95</v>
      </c>
      <c r="E62" s="213" t="n">
        <f aca="false">MAX(E46:E57)</f>
        <v>293.73</v>
      </c>
      <c r="F62" s="213" t="n">
        <f aca="false">MAX(F46:F57)</f>
        <v>304.86</v>
      </c>
      <c r="G62" s="213" t="n">
        <f aca="false">MAX(G46:G57)</f>
        <v>566.45</v>
      </c>
      <c r="H62" s="213" t="n">
        <f aca="false">MAX(H46:H57)</f>
        <v>234.98</v>
      </c>
      <c r="I62" s="214" t="n">
        <f aca="false">MAX(I46:I57)</f>
        <v>341.82</v>
      </c>
    </row>
    <row r="63" customFormat="false" ht="12.75" hidden="false" customHeight="false" outlineLevel="0" collapsed="false">
      <c r="B63" s="69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  <c r="G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7.25" hidden="false" customHeight="true" outlineLevel="0" collapsed="false">
      <c r="A66" s="66" t="s">
        <v>170</v>
      </c>
      <c r="B66" s="66"/>
      <c r="C66" s="66"/>
      <c r="D66" s="66"/>
      <c r="E66" s="66"/>
      <c r="F66" s="66"/>
      <c r="G66" s="72"/>
    </row>
  </sheetData>
  <mergeCells count="23">
    <mergeCell ref="A1:J2"/>
    <mergeCell ref="A4:J4"/>
    <mergeCell ref="A6:J8"/>
    <mergeCell ref="A11:J11"/>
    <mergeCell ref="A13:M13"/>
    <mergeCell ref="A14:A18"/>
    <mergeCell ref="B14:M14"/>
    <mergeCell ref="B15:E15"/>
    <mergeCell ref="F15:J15"/>
    <mergeCell ref="K15:L15"/>
    <mergeCell ref="M15:M16"/>
    <mergeCell ref="B16:E16"/>
    <mergeCell ref="F16:J16"/>
    <mergeCell ref="K16:L16"/>
    <mergeCell ref="B17:E17"/>
    <mergeCell ref="F17:J17"/>
    <mergeCell ref="K17:L17"/>
    <mergeCell ref="A39:J39"/>
    <mergeCell ref="A40:J40"/>
    <mergeCell ref="A41:J41"/>
    <mergeCell ref="A43:I43"/>
    <mergeCell ref="B44:I44"/>
    <mergeCell ref="A66:F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M15" activeCellId="0" sqref="M15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2.57"/>
    <col collapsed="false" customWidth="true" hidden="false" outlineLevel="0" max="3" min="3" style="0" width="10.29"/>
    <col collapsed="false" customWidth="true" hidden="false" outlineLevel="0" max="7" min="7" style="0" width="10.29"/>
    <col collapsed="false" customWidth="true" hidden="false" outlineLevel="0" max="10" min="10" style="0" width="13.57"/>
    <col collapsed="false" customWidth="true" hidden="false" outlineLevel="0" max="11" min="11" style="0" width="12.14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197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198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215" t="s">
        <v>132</v>
      </c>
      <c r="B14" s="216" t="s">
        <v>133</v>
      </c>
      <c r="C14" s="216"/>
      <c r="D14" s="216"/>
      <c r="E14" s="216"/>
      <c r="F14" s="216"/>
      <c r="G14" s="216"/>
      <c r="H14" s="216"/>
      <c r="I14" s="216"/>
      <c r="J14" s="216"/>
      <c r="K14" s="216"/>
    </row>
    <row r="15" customFormat="false" ht="15.75" hidden="false" customHeight="false" outlineLevel="0" collapsed="false">
      <c r="A15" s="215"/>
      <c r="B15" s="217" t="s">
        <v>199</v>
      </c>
      <c r="C15" s="217"/>
      <c r="D15" s="217"/>
      <c r="E15" s="217"/>
      <c r="F15" s="46" t="s">
        <v>200</v>
      </c>
      <c r="G15" s="46"/>
      <c r="H15" s="46"/>
      <c r="I15" s="46"/>
      <c r="J15" s="85" t="s">
        <v>185</v>
      </c>
      <c r="K15" s="85"/>
    </row>
    <row r="16" customFormat="false" ht="12.75" hidden="false" customHeight="false" outlineLevel="0" collapsed="false">
      <c r="A16" s="215"/>
      <c r="B16" s="52" t="s">
        <v>141</v>
      </c>
      <c r="C16" s="52"/>
      <c r="D16" s="52"/>
      <c r="E16" s="52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215"/>
      <c r="B17" s="52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8.274</v>
      </c>
      <c r="C18" s="90" t="n">
        <v>0.079</v>
      </c>
      <c r="D18" s="90" t="n">
        <v>2.964</v>
      </c>
      <c r="E18" s="90" t="n">
        <v>2.063</v>
      </c>
      <c r="F18" s="90" t="n">
        <v>10.857</v>
      </c>
      <c r="G18" s="90" t="n">
        <v>3.33</v>
      </c>
      <c r="H18" s="135" t="n">
        <v>3.499</v>
      </c>
      <c r="I18" s="90" t="n">
        <v>10.375</v>
      </c>
      <c r="J18" s="90" t="n">
        <v>18.644</v>
      </c>
      <c r="K18" s="218" t="n">
        <v>21.864</v>
      </c>
    </row>
    <row r="19" customFormat="false" ht="12.75" hidden="false" customHeight="false" outlineLevel="0" collapsed="false">
      <c r="A19" s="87" t="s">
        <v>21</v>
      </c>
      <c r="B19" s="162" t="n">
        <v>7.777</v>
      </c>
      <c r="C19" s="90" t="n">
        <v>0.361</v>
      </c>
      <c r="D19" s="90" t="n">
        <v>4.391</v>
      </c>
      <c r="E19" s="90" t="n">
        <v>2.655</v>
      </c>
      <c r="F19" s="90" t="n">
        <v>14.407</v>
      </c>
      <c r="G19" s="90" t="n">
        <v>4.126</v>
      </c>
      <c r="H19" s="135" t="n">
        <v>3.97</v>
      </c>
      <c r="I19" s="90" t="n">
        <v>7.68</v>
      </c>
      <c r="J19" s="90" t="n">
        <v>25.276</v>
      </c>
      <c r="K19" s="218" t="n">
        <v>20.697</v>
      </c>
    </row>
    <row r="20" customFormat="false" ht="12.75" hidden="false" customHeight="false" outlineLevel="0" collapsed="false">
      <c r="A20" s="87" t="s">
        <v>22</v>
      </c>
      <c r="B20" s="90" t="n">
        <v>2.512</v>
      </c>
      <c r="C20" s="90" t="n">
        <v>0.549</v>
      </c>
      <c r="D20" s="90" t="n">
        <v>5.733</v>
      </c>
      <c r="E20" s="90" t="n">
        <v>0.538</v>
      </c>
      <c r="F20" s="90" t="n">
        <v>9.975</v>
      </c>
      <c r="G20" s="90" t="n">
        <v>3.41</v>
      </c>
      <c r="H20" s="135" t="n">
        <v>4.445</v>
      </c>
      <c r="I20" s="90" t="n">
        <v>6.529</v>
      </c>
      <c r="J20" s="90" t="n">
        <v>21.901</v>
      </c>
      <c r="K20" s="218" t="n">
        <v>22.224</v>
      </c>
    </row>
    <row r="21" customFormat="false" ht="12.75" hidden="false" customHeight="false" outlineLevel="0" collapsed="false">
      <c r="A21" s="87" t="s">
        <v>23</v>
      </c>
      <c r="B21" s="90" t="n">
        <v>0.229</v>
      </c>
      <c r="C21" s="90" t="n">
        <v>0.899</v>
      </c>
      <c r="D21" s="90" t="n">
        <v>1.436</v>
      </c>
      <c r="E21" s="90" t="n">
        <v>0.249</v>
      </c>
      <c r="F21" s="90" t="n">
        <v>8.351</v>
      </c>
      <c r="G21" s="90" t="n">
        <v>3.234</v>
      </c>
      <c r="H21" s="135" t="n">
        <v>4.438</v>
      </c>
      <c r="I21" s="90" t="n">
        <v>2.68</v>
      </c>
      <c r="J21" s="90" t="n">
        <v>12.696</v>
      </c>
      <c r="K21" s="218" t="n">
        <v>25.129</v>
      </c>
    </row>
    <row r="22" customFormat="false" ht="12.75" hidden="false" customHeight="false" outlineLevel="0" collapsed="false">
      <c r="A22" s="87" t="s">
        <v>24</v>
      </c>
      <c r="B22" s="90" t="n">
        <v>0</v>
      </c>
      <c r="C22" s="90" t="n">
        <v>0.086</v>
      </c>
      <c r="D22" s="90" t="n">
        <v>0.027</v>
      </c>
      <c r="E22" s="90" t="n">
        <v>0</v>
      </c>
      <c r="F22" s="90" t="n">
        <v>4.002</v>
      </c>
      <c r="G22" s="90" t="n">
        <v>2.221</v>
      </c>
      <c r="H22" s="135" t="n">
        <v>2.166</v>
      </c>
      <c r="I22" s="90" t="n">
        <v>2.673</v>
      </c>
      <c r="J22" s="90" t="n">
        <v>14.794</v>
      </c>
      <c r="K22" s="218" t="n">
        <v>20.889</v>
      </c>
    </row>
    <row r="23" customFormat="false" ht="12.75" hidden="false" customHeight="false" outlineLevel="0" collapsed="false">
      <c r="A23" s="87" t="s">
        <v>25</v>
      </c>
      <c r="B23" s="90" t="n">
        <v>0</v>
      </c>
      <c r="C23" s="90" t="n">
        <v>0</v>
      </c>
      <c r="D23" s="90" t="n">
        <v>0.081</v>
      </c>
      <c r="E23" s="90" t="n">
        <v>0.189</v>
      </c>
      <c r="F23" s="90" t="n">
        <v>1.502</v>
      </c>
      <c r="G23" s="90" t="n">
        <v>0.656</v>
      </c>
      <c r="H23" s="135" t="n">
        <v>0.651</v>
      </c>
      <c r="I23" s="90" t="n">
        <v>1.302</v>
      </c>
      <c r="J23" s="90" t="n">
        <v>6.332</v>
      </c>
      <c r="K23" s="218" t="n">
        <v>18.961</v>
      </c>
    </row>
    <row r="24" customFormat="false" ht="12.75" hidden="false" customHeight="false" outlineLevel="0" collapsed="false">
      <c r="A24" s="87" t="s">
        <v>26</v>
      </c>
      <c r="B24" s="135" t="s">
        <v>201</v>
      </c>
      <c r="C24" s="135" t="s">
        <v>201</v>
      </c>
      <c r="D24" s="135" t="s">
        <v>201</v>
      </c>
      <c r="E24" s="135" t="s">
        <v>201</v>
      </c>
      <c r="F24" s="90" t="n">
        <v>0.794</v>
      </c>
      <c r="G24" s="90" t="n">
        <v>0.338</v>
      </c>
      <c r="H24" s="135" t="n">
        <v>0.604</v>
      </c>
      <c r="I24" s="90" t="n">
        <v>0.432</v>
      </c>
      <c r="J24" s="90" t="n">
        <v>20.679</v>
      </c>
      <c r="K24" s="218" t="n">
        <v>16.4</v>
      </c>
    </row>
    <row r="25" customFormat="false" ht="12.75" hidden="false" customHeight="false" outlineLevel="0" collapsed="false">
      <c r="A25" s="87" t="s">
        <v>28</v>
      </c>
      <c r="B25" s="135" t="s">
        <v>202</v>
      </c>
      <c r="C25" s="135" t="s">
        <v>202</v>
      </c>
      <c r="D25" s="135" t="s">
        <v>202</v>
      </c>
      <c r="E25" s="135" t="s">
        <v>202</v>
      </c>
      <c r="F25" s="90" t="n">
        <v>1.297</v>
      </c>
      <c r="G25" s="90" t="n">
        <v>0.399</v>
      </c>
      <c r="H25" s="135" t="n">
        <v>0</v>
      </c>
      <c r="I25" s="90" t="n">
        <v>1.006</v>
      </c>
      <c r="J25" s="90" t="n">
        <v>24.606</v>
      </c>
      <c r="K25" s="218" t="n">
        <v>4.908</v>
      </c>
    </row>
    <row r="26" customFormat="false" ht="12.75" hidden="false" customHeight="false" outlineLevel="0" collapsed="false">
      <c r="A26" s="87" t="s">
        <v>29</v>
      </c>
      <c r="B26" s="135" t="s">
        <v>202</v>
      </c>
      <c r="C26" s="135" t="s">
        <v>202</v>
      </c>
      <c r="D26" s="135" t="s">
        <v>202</v>
      </c>
      <c r="E26" s="135" t="s">
        <v>202</v>
      </c>
      <c r="F26" s="127" t="n">
        <v>0.915</v>
      </c>
      <c r="G26" s="127" t="n">
        <v>0.645</v>
      </c>
      <c r="H26" s="88" t="n">
        <v>0.085</v>
      </c>
      <c r="I26" s="127" t="n">
        <v>0.588</v>
      </c>
      <c r="J26" s="192" t="n">
        <v>11.297</v>
      </c>
      <c r="K26" s="219" t="n">
        <v>20.599</v>
      </c>
    </row>
    <row r="27" customFormat="false" ht="12.75" hidden="false" customHeight="false" outlineLevel="0" collapsed="false">
      <c r="A27" s="87" t="s">
        <v>30</v>
      </c>
      <c r="B27" s="90" t="n">
        <v>0</v>
      </c>
      <c r="C27" s="90" t="n">
        <v>0.075</v>
      </c>
      <c r="D27" s="90" t="n">
        <v>0.116</v>
      </c>
      <c r="E27" s="90" t="n">
        <v>0.041</v>
      </c>
      <c r="F27" s="90" t="n">
        <v>4.109</v>
      </c>
      <c r="G27" s="90" t="n">
        <v>0.23</v>
      </c>
      <c r="H27" s="135" t="s">
        <v>203</v>
      </c>
      <c r="I27" s="90" t="n">
        <v>2.805</v>
      </c>
      <c r="J27" s="90" t="n">
        <v>8.759</v>
      </c>
      <c r="K27" s="218" t="n">
        <v>22.435</v>
      </c>
    </row>
    <row r="28" customFormat="false" ht="12.75" hidden="false" customHeight="false" outlineLevel="0" collapsed="false">
      <c r="A28" s="87" t="s">
        <v>31</v>
      </c>
      <c r="B28" s="90" t="n">
        <v>0.19</v>
      </c>
      <c r="C28" s="90" t="n">
        <v>0</v>
      </c>
      <c r="D28" s="90" t="n">
        <v>0</v>
      </c>
      <c r="E28" s="90" t="n">
        <v>0</v>
      </c>
      <c r="F28" s="90" t="n">
        <v>9.413</v>
      </c>
      <c r="G28" s="90" t="n">
        <v>0.037</v>
      </c>
      <c r="H28" s="90" t="n">
        <v>0.049</v>
      </c>
      <c r="I28" s="90" t="n">
        <v>5.855</v>
      </c>
      <c r="J28" s="90" t="n">
        <v>12.342</v>
      </c>
      <c r="K28" s="218" t="n">
        <v>20.002</v>
      </c>
    </row>
    <row r="29" customFormat="false" ht="12.75" hidden="false" customHeight="false" outlineLevel="0" collapsed="false">
      <c r="A29" s="87" t="s">
        <v>32</v>
      </c>
      <c r="B29" s="90" t="n">
        <v>2.495</v>
      </c>
      <c r="C29" s="90" t="n">
        <v>0.834</v>
      </c>
      <c r="D29" s="90" t="n">
        <v>2.038</v>
      </c>
      <c r="E29" s="90" t="n">
        <v>2.516</v>
      </c>
      <c r="F29" s="90" t="n">
        <v>15.103</v>
      </c>
      <c r="G29" s="90" t="n">
        <v>1.558</v>
      </c>
      <c r="H29" s="90" t="n">
        <v>3.034</v>
      </c>
      <c r="I29" s="90" t="n">
        <v>13.844</v>
      </c>
      <c r="J29" s="153" t="n">
        <v>2.092</v>
      </c>
      <c r="K29" s="220" t="n">
        <v>24.23</v>
      </c>
    </row>
    <row r="30" customFormat="false" ht="12.75" hidden="false" customHeight="false" outlineLevel="0" collapsed="false">
      <c r="A30" s="87" t="s">
        <v>149</v>
      </c>
      <c r="B30" s="90" t="n">
        <f aca="false">SUM(B18:B29)</f>
        <v>21.477</v>
      </c>
      <c r="C30" s="90" t="n">
        <f aca="false">SUM(C18:C29)</f>
        <v>2.883</v>
      </c>
      <c r="D30" s="90" t="n">
        <f aca="false">SUM(D18:D29)</f>
        <v>16.786</v>
      </c>
      <c r="E30" s="90" t="n">
        <f aca="false">SUM(E18:E29)</f>
        <v>8.251</v>
      </c>
      <c r="F30" s="90" t="n">
        <f aca="false">SUM(F18:F29)</f>
        <v>80.725</v>
      </c>
      <c r="G30" s="90" t="n">
        <f aca="false">SUM(G18:G29)</f>
        <v>20.184</v>
      </c>
      <c r="H30" s="90" t="n">
        <f aca="false">SUM(H18:H29)</f>
        <v>22.941</v>
      </c>
      <c r="I30" s="90" t="n">
        <f aca="false">SUM(I18:I29)</f>
        <v>55.769</v>
      </c>
      <c r="J30" s="90" t="n">
        <f aca="false">SUM(J18:J29)</f>
        <v>179.418</v>
      </c>
      <c r="K30" s="90" t="n">
        <f aca="false">SUM(K18:K29)</f>
        <v>238.338</v>
      </c>
    </row>
    <row r="31" customFormat="false" ht="12.75" hidden="false" customHeight="false" outlineLevel="0" collapsed="false">
      <c r="A31" s="87" t="s">
        <v>150</v>
      </c>
      <c r="B31" s="90" t="n">
        <v>1.78975</v>
      </c>
      <c r="C31" s="90" t="n">
        <v>0.24025</v>
      </c>
      <c r="D31" s="90" t="n">
        <v>1.398833</v>
      </c>
      <c r="E31" s="90" t="n">
        <v>0.687583</v>
      </c>
      <c r="F31" s="90" t="n">
        <f aca="false">AVERAGE(F18:F29)</f>
        <v>6.72708333333333</v>
      </c>
      <c r="G31" s="90" t="n">
        <f aca="false">AVERAGE(G18:G29)</f>
        <v>1.682</v>
      </c>
      <c r="H31" s="90" t="n">
        <v>1.91175</v>
      </c>
      <c r="I31" s="90" t="n">
        <f aca="false">AVERAGE(I18:I29)</f>
        <v>4.64741666666667</v>
      </c>
      <c r="J31" s="90" t="n">
        <f aca="false">AVERAGE(J18:J29)</f>
        <v>14.9515</v>
      </c>
      <c r="K31" s="90" t="n">
        <f aca="false">AVERAGE(K18:K29)</f>
        <v>19.8615</v>
      </c>
    </row>
    <row r="32" customFormat="false" ht="12.75" hidden="false" customHeight="false" outlineLevel="0" collapsed="false">
      <c r="A32" s="87" t="s">
        <v>151</v>
      </c>
      <c r="B32" s="90" t="n">
        <v>0.095</v>
      </c>
      <c r="C32" s="90" t="n">
        <v>0.077</v>
      </c>
      <c r="D32" s="90" t="n">
        <v>0.0985</v>
      </c>
      <c r="E32" s="90" t="n">
        <v>0.115</v>
      </c>
      <c r="F32" s="90" t="n">
        <f aca="false">MEDIAN(F18:F29)</f>
        <v>6.23</v>
      </c>
      <c r="G32" s="90" t="n">
        <f aca="false">MEDIAN(G18:G29)</f>
        <v>1.107</v>
      </c>
      <c r="H32" s="90" t="n">
        <v>1.4085</v>
      </c>
      <c r="I32" s="90" t="n">
        <f aca="false">MEDIAN(I18:I29)</f>
        <v>2.7425</v>
      </c>
      <c r="J32" s="90" t="n">
        <f aca="false">MEDIAN(J18:J29)</f>
        <v>13.745</v>
      </c>
      <c r="K32" s="90" t="n">
        <f aca="false">MEDIAN(K18:K29)</f>
        <v>20.793</v>
      </c>
    </row>
    <row r="33" customFormat="false" ht="12.75" hidden="false" customHeight="false" outlineLevel="0" collapsed="false">
      <c r="A33" s="87" t="s">
        <v>152</v>
      </c>
      <c r="B33" s="90" t="n">
        <f aca="false">MIN(B18:B29)</f>
        <v>0</v>
      </c>
      <c r="C33" s="90" t="n">
        <f aca="false">MIN(C18:C29)</f>
        <v>0</v>
      </c>
      <c r="D33" s="90" t="n">
        <f aca="false">MIN(D18:D29)</f>
        <v>0</v>
      </c>
      <c r="E33" s="90" t="n">
        <f aca="false">MIN(E18:E29)</f>
        <v>0</v>
      </c>
      <c r="F33" s="90" t="n">
        <f aca="false">MIN(F18:F29)</f>
        <v>0.794</v>
      </c>
      <c r="G33" s="90" t="n">
        <f aca="false">MIN(G18:G29)</f>
        <v>0.037</v>
      </c>
      <c r="H33" s="90" t="n">
        <f aca="false">MIN(H18:H29)</f>
        <v>0</v>
      </c>
      <c r="I33" s="90" t="n">
        <f aca="false">MIN(I18:I29)</f>
        <v>0.432</v>
      </c>
      <c r="J33" s="90" t="n">
        <f aca="false">MIN(J18:J29)</f>
        <v>2.092</v>
      </c>
      <c r="K33" s="90" t="n">
        <f aca="false">MIN(K18:K29)</f>
        <v>4.908</v>
      </c>
    </row>
    <row r="34" customFormat="false" ht="12.75" hidden="false" customHeight="false" outlineLevel="0" collapsed="false">
      <c r="A34" s="87" t="s">
        <v>153</v>
      </c>
      <c r="B34" s="90" t="n">
        <f aca="false">MAX(B18:B29)</f>
        <v>8.274</v>
      </c>
      <c r="C34" s="90" t="n">
        <f aca="false">MAX(C18:C29)</f>
        <v>0.899</v>
      </c>
      <c r="D34" s="90" t="n">
        <f aca="false">MAX(D18:D29)</f>
        <v>5.733</v>
      </c>
      <c r="E34" s="90" t="n">
        <f aca="false">MAX(E18:E29)</f>
        <v>2.655</v>
      </c>
      <c r="F34" s="90" t="n">
        <f aca="false">MAX(F18:F29)</f>
        <v>15.103</v>
      </c>
      <c r="G34" s="90" t="n">
        <f aca="false">MAX(G18:G29)</f>
        <v>4.126</v>
      </c>
      <c r="H34" s="90" t="n">
        <f aca="false">MAX(H18:H29)</f>
        <v>4.445</v>
      </c>
      <c r="I34" s="90" t="n">
        <f aca="false">MAX(I18:I29)</f>
        <v>13.844</v>
      </c>
      <c r="J34" s="90" t="n">
        <f aca="false">MAX(J18:J29)</f>
        <v>25.276</v>
      </c>
      <c r="K34" s="90" t="n">
        <f aca="false">MAX(K18:K29)</f>
        <v>25.129</v>
      </c>
    </row>
    <row r="35" customFormat="false" ht="13.5" hidden="false" customHeight="false" outlineLevel="0" collapsed="false">
      <c r="A35" s="140" t="s">
        <v>154</v>
      </c>
      <c r="B35" s="141"/>
      <c r="C35" s="141"/>
      <c r="D35" s="141"/>
      <c r="E35" s="141"/>
      <c r="F35" s="142" t="n">
        <v>4</v>
      </c>
      <c r="G35" s="141"/>
      <c r="H35" s="141"/>
      <c r="I35" s="142" t="n">
        <v>4</v>
      </c>
      <c r="J35" s="141"/>
      <c r="K35" s="221"/>
    </row>
    <row r="36" customFormat="false" ht="12.75" hidden="false" customHeight="false" outlineLevel="0" collapsed="false">
      <c r="B36" s="171"/>
      <c r="C36" s="36"/>
      <c r="D36" s="36"/>
      <c r="E36" s="36"/>
      <c r="F36" s="36"/>
      <c r="G36" s="36"/>
      <c r="H36" s="36"/>
      <c r="I36" s="36"/>
    </row>
    <row r="37" customFormat="false" ht="15.75" hidden="false" customHeight="false" outlineLevel="0" collapsed="false">
      <c r="A37" s="202" t="s">
        <v>156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2.75" hidden="false" customHeight="false" outlineLevel="0" collapsed="false">
      <c r="A38" s="202" t="s">
        <v>157</v>
      </c>
      <c r="B38" s="202"/>
      <c r="C38" s="202"/>
      <c r="D38" s="202"/>
      <c r="E38" s="202"/>
      <c r="F38" s="202"/>
      <c r="G38" s="202"/>
      <c r="H38" s="202"/>
      <c r="I38" s="202"/>
    </row>
    <row r="39" customFormat="false" ht="15.75" hidden="false" customHeight="false" outlineLevel="0" collapsed="false">
      <c r="A39" s="202" t="s">
        <v>158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3.5" hidden="false" customHeight="false" outlineLevel="0" collapsed="false"/>
    <row r="41" customFormat="false" ht="14.25" hidden="false" customHeight="false" outlineLevel="0" collapsed="false">
      <c r="A41" s="182" t="s">
        <v>204</v>
      </c>
      <c r="B41" s="182"/>
      <c r="C41" s="182"/>
      <c r="D41" s="182"/>
      <c r="E41" s="182"/>
      <c r="F41" s="182"/>
      <c r="G41" s="182"/>
      <c r="H41" s="182"/>
      <c r="I41" s="182"/>
    </row>
    <row r="42" customFormat="false" ht="12.75" hidden="false" customHeight="false" outlineLevel="0" collapsed="false">
      <c r="A42" s="87" t="s">
        <v>132</v>
      </c>
      <c r="B42" s="193" t="s">
        <v>141</v>
      </c>
      <c r="C42" s="193"/>
      <c r="D42" s="193"/>
      <c r="E42" s="193"/>
      <c r="F42" s="193"/>
      <c r="G42" s="193"/>
      <c r="H42" s="193"/>
      <c r="I42" s="193"/>
    </row>
    <row r="43" customFormat="false" ht="87" hidden="false" customHeight="false" outlineLevel="0" collapsed="false">
      <c r="A43" s="87"/>
      <c r="B43" s="204" t="s">
        <v>142</v>
      </c>
      <c r="C43" s="204" t="s">
        <v>186</v>
      </c>
      <c r="D43" s="204" t="s">
        <v>196</v>
      </c>
      <c r="E43" s="204" t="s">
        <v>162</v>
      </c>
      <c r="F43" s="204" t="s">
        <v>163</v>
      </c>
      <c r="G43" s="204" t="s">
        <v>145</v>
      </c>
      <c r="H43" s="204" t="s">
        <v>164</v>
      </c>
      <c r="I43" s="205" t="s">
        <v>165</v>
      </c>
    </row>
    <row r="44" customFormat="false" ht="12.75" hidden="false" customHeight="false" outlineLevel="0" collapsed="false">
      <c r="A44" s="87" t="s">
        <v>19</v>
      </c>
      <c r="B44" s="209" t="n">
        <v>99.47</v>
      </c>
      <c r="C44" s="209" t="n">
        <v>72.36</v>
      </c>
      <c r="D44" s="210" t="n">
        <v>104.5</v>
      </c>
      <c r="E44" s="211" t="n">
        <v>10.177</v>
      </c>
      <c r="F44" s="211" t="n">
        <v>70.83</v>
      </c>
      <c r="G44" s="211" t="n">
        <v>102.83</v>
      </c>
      <c r="H44" s="211" t="n">
        <v>271.9</v>
      </c>
      <c r="I44" s="212" t="n">
        <v>223.06</v>
      </c>
    </row>
    <row r="45" customFormat="false" ht="12.75" hidden="false" customHeight="false" outlineLevel="0" collapsed="false">
      <c r="A45" s="87" t="s">
        <v>21</v>
      </c>
      <c r="B45" s="90" t="n">
        <v>201.26</v>
      </c>
      <c r="C45" s="90" t="n">
        <v>60.44</v>
      </c>
      <c r="D45" s="135" t="n">
        <v>274.43</v>
      </c>
      <c r="E45" s="127" t="n">
        <v>84.55</v>
      </c>
      <c r="F45" s="127" t="n">
        <v>138.47</v>
      </c>
      <c r="G45" s="127" t="n">
        <v>140.67</v>
      </c>
      <c r="H45" s="127" t="n">
        <v>247.43</v>
      </c>
      <c r="I45" s="136" t="n">
        <v>176.58</v>
      </c>
    </row>
    <row r="46" customFormat="false" ht="12.75" hidden="false" customHeight="false" outlineLevel="0" collapsed="false">
      <c r="A46" s="87" t="s">
        <v>22</v>
      </c>
      <c r="B46" s="90" t="n">
        <v>85.89</v>
      </c>
      <c r="C46" s="90" t="n">
        <v>99.24</v>
      </c>
      <c r="D46" s="135" t="n">
        <v>80.5</v>
      </c>
      <c r="E46" s="127" t="n">
        <v>97</v>
      </c>
      <c r="F46" s="127" t="n">
        <v>106.86</v>
      </c>
      <c r="G46" s="127" t="n">
        <v>57.46</v>
      </c>
      <c r="H46" s="127" t="n">
        <v>160.88</v>
      </c>
      <c r="I46" s="136" t="n">
        <v>98.48</v>
      </c>
    </row>
    <row r="47" customFormat="false" ht="12.75" hidden="false" customHeight="false" outlineLevel="0" collapsed="false">
      <c r="A47" s="87" t="s">
        <v>23</v>
      </c>
      <c r="B47" s="90" t="n">
        <v>163.36</v>
      </c>
      <c r="C47" s="90" t="n">
        <v>166.58</v>
      </c>
      <c r="D47" s="135" t="n">
        <v>136.21</v>
      </c>
      <c r="E47" s="127" t="n">
        <v>199.84</v>
      </c>
      <c r="F47" s="90" t="n">
        <v>127.98</v>
      </c>
      <c r="G47" s="127" t="n">
        <v>165.15</v>
      </c>
      <c r="H47" s="127" t="n">
        <v>255.04</v>
      </c>
      <c r="I47" s="136" t="n">
        <v>195.07</v>
      </c>
    </row>
    <row r="48" customFormat="false" ht="12.75" hidden="false" customHeight="false" outlineLevel="0" collapsed="false">
      <c r="A48" s="87" t="s">
        <v>24</v>
      </c>
      <c r="B48" s="90" t="n">
        <v>86.3</v>
      </c>
      <c r="C48" s="90" t="n">
        <v>168.78</v>
      </c>
      <c r="D48" s="135" t="n">
        <v>60</v>
      </c>
      <c r="E48" s="127" t="n">
        <v>85.78</v>
      </c>
      <c r="F48" s="127" t="n">
        <v>114.94</v>
      </c>
      <c r="G48" s="127" t="n">
        <v>71.69</v>
      </c>
      <c r="H48" s="127" t="n">
        <v>90.27</v>
      </c>
      <c r="I48" s="136" t="n">
        <v>69.81</v>
      </c>
    </row>
    <row r="49" customFormat="false" ht="12.75" hidden="false" customHeight="false" outlineLevel="0" collapsed="false">
      <c r="A49" s="87" t="s">
        <v>25</v>
      </c>
      <c r="B49" s="90" t="n">
        <v>187.9</v>
      </c>
      <c r="C49" s="201" t="n">
        <v>457.5</v>
      </c>
      <c r="D49" s="148" t="s">
        <v>27</v>
      </c>
      <c r="E49" s="127" t="n">
        <v>165.97</v>
      </c>
      <c r="F49" s="127" t="n">
        <v>242.61</v>
      </c>
      <c r="G49" s="127" t="n">
        <v>218.47</v>
      </c>
      <c r="H49" s="127" t="n">
        <v>228.72</v>
      </c>
      <c r="I49" s="136" t="n">
        <v>167.55</v>
      </c>
    </row>
    <row r="50" customFormat="false" ht="12.75" hidden="false" customHeight="false" outlineLevel="0" collapsed="false">
      <c r="A50" s="87" t="s">
        <v>26</v>
      </c>
      <c r="B50" s="90" t="n">
        <v>97.97</v>
      </c>
      <c r="C50" s="90" t="n">
        <v>394.41</v>
      </c>
      <c r="D50" s="148" t="s">
        <v>27</v>
      </c>
      <c r="E50" s="127" t="n">
        <v>199.84</v>
      </c>
      <c r="F50" s="127" t="n">
        <v>243.38</v>
      </c>
      <c r="G50" s="127" t="n">
        <v>167.33</v>
      </c>
      <c r="H50" s="127" t="n">
        <v>279.79</v>
      </c>
      <c r="I50" s="136" t="n">
        <v>166.56</v>
      </c>
    </row>
    <row r="51" customFormat="false" ht="12.75" hidden="false" customHeight="false" outlineLevel="0" collapsed="false">
      <c r="A51" s="87" t="s">
        <v>28</v>
      </c>
      <c r="B51" s="90" t="n">
        <v>55.32</v>
      </c>
      <c r="C51" s="90" t="n">
        <v>100.16</v>
      </c>
      <c r="D51" s="135" t="n">
        <v>83.94</v>
      </c>
      <c r="E51" s="127" t="n">
        <v>64.48</v>
      </c>
      <c r="F51" s="127" t="n">
        <v>121.67</v>
      </c>
      <c r="G51" s="127" t="n">
        <v>49.39</v>
      </c>
      <c r="H51" s="127" t="n">
        <v>255.2</v>
      </c>
      <c r="I51" s="136" t="n">
        <v>53.23</v>
      </c>
    </row>
    <row r="52" customFormat="false" ht="12.75" hidden="false" customHeight="false" outlineLevel="0" collapsed="false">
      <c r="A52" s="87" t="s">
        <v>29</v>
      </c>
      <c r="B52" s="90" t="n">
        <v>47.58</v>
      </c>
      <c r="C52" s="90" t="n">
        <v>105.26</v>
      </c>
      <c r="D52" s="135" t="n">
        <v>47.53</v>
      </c>
      <c r="E52" s="90" t="n">
        <v>97.87</v>
      </c>
      <c r="F52" s="90" t="n">
        <v>87.73</v>
      </c>
      <c r="G52" s="90" t="n">
        <v>67.64</v>
      </c>
      <c r="H52" s="90" t="n">
        <v>120.5</v>
      </c>
      <c r="I52" s="91" t="n">
        <v>86.72</v>
      </c>
    </row>
    <row r="53" customFormat="false" ht="12.75" hidden="false" customHeight="false" outlineLevel="0" collapsed="false">
      <c r="A53" s="87" t="s">
        <v>30</v>
      </c>
      <c r="B53" s="153" t="n">
        <v>92.04</v>
      </c>
      <c r="C53" s="90" t="n">
        <v>368.34</v>
      </c>
      <c r="D53" s="135" t="n">
        <v>114.47</v>
      </c>
      <c r="E53" s="88" t="n">
        <v>94.71</v>
      </c>
      <c r="F53" s="88" t="n">
        <v>56.65</v>
      </c>
      <c r="G53" s="88" t="n">
        <v>155.2</v>
      </c>
      <c r="H53" s="88" t="n">
        <v>153.47</v>
      </c>
      <c r="I53" s="152" t="n">
        <v>82.35</v>
      </c>
    </row>
    <row r="54" customFormat="false" ht="12.75" hidden="false" customHeight="false" outlineLevel="0" collapsed="false">
      <c r="A54" s="87" t="s">
        <v>31</v>
      </c>
      <c r="B54" s="90" t="n">
        <v>119.28</v>
      </c>
      <c r="C54" s="90" t="n">
        <v>136.93</v>
      </c>
      <c r="D54" s="135" t="n">
        <v>185.44</v>
      </c>
      <c r="E54" s="127" t="n">
        <v>117.61</v>
      </c>
      <c r="F54" s="127" t="n">
        <v>39.48</v>
      </c>
      <c r="G54" s="127" t="n">
        <v>106.96</v>
      </c>
      <c r="H54" s="127" t="n">
        <v>253.82</v>
      </c>
      <c r="I54" s="136" t="n">
        <v>79.42</v>
      </c>
    </row>
    <row r="55" customFormat="false" ht="12.75" hidden="false" customHeight="false" outlineLevel="0" collapsed="false">
      <c r="A55" s="87" t="s">
        <v>32</v>
      </c>
      <c r="B55" s="90" t="n">
        <v>167.5</v>
      </c>
      <c r="C55" s="90" t="n">
        <v>148.21</v>
      </c>
      <c r="D55" s="90" t="n">
        <v>250.76</v>
      </c>
      <c r="E55" s="127" t="n">
        <v>173.01</v>
      </c>
      <c r="F55" s="127" t="n">
        <v>327.76</v>
      </c>
      <c r="G55" s="127" t="n">
        <v>212.72</v>
      </c>
      <c r="H55" s="127" t="n">
        <v>89.2</v>
      </c>
      <c r="I55" s="136" t="n">
        <v>275.97</v>
      </c>
    </row>
    <row r="56" customFormat="false" ht="12.75" hidden="false" customHeight="false" outlineLevel="0" collapsed="false">
      <c r="A56" s="87" t="s">
        <v>167</v>
      </c>
      <c r="B56" s="90" t="n">
        <f aca="false">SUM(B44:B55)</f>
        <v>1403.87</v>
      </c>
      <c r="C56" s="90" t="n">
        <f aca="false">SUM(C44:C55)</f>
        <v>2278.21</v>
      </c>
      <c r="D56" s="90" t="n">
        <f aca="false">SUM(D44:D55)</f>
        <v>1337.78</v>
      </c>
      <c r="E56" s="90" t="n">
        <f aca="false">SUM(E44:E55)</f>
        <v>1390.837</v>
      </c>
      <c r="F56" s="90" t="n">
        <f aca="false">SUM(F44:F55)</f>
        <v>1678.36</v>
      </c>
      <c r="G56" s="90" t="n">
        <f aca="false">SUM(G44:G55)</f>
        <v>1515.51</v>
      </c>
      <c r="H56" s="90" t="n">
        <f aca="false">SUM(H44:H55)</f>
        <v>2406.22</v>
      </c>
      <c r="I56" s="91" t="n">
        <f aca="false">SUM(I44:I55)</f>
        <v>1674.8</v>
      </c>
    </row>
    <row r="57" customFormat="false" ht="12.75" hidden="false" customHeight="false" outlineLevel="0" collapsed="false">
      <c r="A57" s="87" t="s">
        <v>150</v>
      </c>
      <c r="B57" s="90" t="n">
        <f aca="false">AVERAGE(B44:B55)</f>
        <v>116.989166666667</v>
      </c>
      <c r="C57" s="90" t="n">
        <f aca="false">AVERAGE(C44:C55)</f>
        <v>189.850833333333</v>
      </c>
      <c r="D57" s="90" t="n">
        <f aca="false">AVERAGE(D44:D55)</f>
        <v>133.778</v>
      </c>
      <c r="E57" s="90" t="n">
        <f aca="false">AVERAGE(E44:E55)</f>
        <v>115.903083333333</v>
      </c>
      <c r="F57" s="90" t="n">
        <f aca="false">AVERAGE(F44:F55)</f>
        <v>139.863333333333</v>
      </c>
      <c r="G57" s="90" t="n">
        <f aca="false">AVERAGE(G44:G55)</f>
        <v>126.2925</v>
      </c>
      <c r="H57" s="201" t="n">
        <f aca="false">AVERAGE(H44:H55)</f>
        <v>200.518333333333</v>
      </c>
      <c r="I57" s="91" t="n">
        <f aca="false">AVERAGE(I44:I55)</f>
        <v>139.566666666667</v>
      </c>
    </row>
    <row r="58" customFormat="false" ht="12.75" hidden="false" customHeight="false" outlineLevel="0" collapsed="false">
      <c r="A58" s="87" t="s">
        <v>151</v>
      </c>
      <c r="B58" s="90" t="n">
        <f aca="false">MEDIAN(B44:B55)</f>
        <v>98.72</v>
      </c>
      <c r="C58" s="90" t="n">
        <f aca="false">MEDIAN(C44:C55)</f>
        <v>142.57</v>
      </c>
      <c r="D58" s="90" t="n">
        <f aca="false">MEDIAN(D44:D55)</f>
        <v>109.485</v>
      </c>
      <c r="E58" s="90" t="n">
        <f aca="false">MEDIAN(E44:E55)</f>
        <v>97.435</v>
      </c>
      <c r="F58" s="90" t="n">
        <f aca="false">MEDIAN(F44:F55)</f>
        <v>118.305</v>
      </c>
      <c r="G58" s="90" t="n">
        <f aca="false">MEDIAN(G44:G55)</f>
        <v>123.815</v>
      </c>
      <c r="H58" s="90" t="n">
        <f aca="false">MEDIAN(H44:H55)</f>
        <v>238.075</v>
      </c>
      <c r="I58" s="91" t="n">
        <f aca="false">MEDIAN(I44:I55)</f>
        <v>132.52</v>
      </c>
    </row>
    <row r="59" customFormat="false" ht="12.75" hidden="false" customHeight="false" outlineLevel="0" collapsed="false">
      <c r="A59" s="87" t="s">
        <v>152</v>
      </c>
      <c r="B59" s="90" t="n">
        <f aca="false">MIN(B44:B55)</f>
        <v>47.58</v>
      </c>
      <c r="C59" s="90" t="n">
        <f aca="false">MIN(C44:C55)</f>
        <v>60.44</v>
      </c>
      <c r="D59" s="90" t="n">
        <f aca="false">MIN(D44:D55)</f>
        <v>47.53</v>
      </c>
      <c r="E59" s="90" t="n">
        <f aca="false">MIN(E44:E55)</f>
        <v>10.177</v>
      </c>
      <c r="F59" s="90" t="n">
        <f aca="false">MIN(F44:F55)</f>
        <v>39.48</v>
      </c>
      <c r="G59" s="90" t="n">
        <f aca="false">MIN(G44:G55)</f>
        <v>49.39</v>
      </c>
      <c r="H59" s="90" t="n">
        <f aca="false">MIN(H44:H55)</f>
        <v>89.2</v>
      </c>
      <c r="I59" s="91" t="n">
        <f aca="false">MIN(I44:I55)</f>
        <v>53.23</v>
      </c>
    </row>
    <row r="60" customFormat="false" ht="13.5" hidden="false" customHeight="false" outlineLevel="0" collapsed="false">
      <c r="A60" s="208" t="s">
        <v>153</v>
      </c>
      <c r="B60" s="213" t="n">
        <f aca="false">MAX(B44:B55)</f>
        <v>201.26</v>
      </c>
      <c r="C60" s="213" t="n">
        <f aca="false">MAX(C44:C55)</f>
        <v>457.5</v>
      </c>
      <c r="D60" s="213" t="n">
        <f aca="false">MAX(D44:D55)</f>
        <v>274.43</v>
      </c>
      <c r="E60" s="213" t="n">
        <f aca="false">MAX(E44:E55)</f>
        <v>199.84</v>
      </c>
      <c r="F60" s="213" t="n">
        <f aca="false">MAX(F44:F55)</f>
        <v>327.76</v>
      </c>
      <c r="G60" s="213" t="n">
        <f aca="false">MAX(G44:G55)</f>
        <v>218.47</v>
      </c>
      <c r="H60" s="213" t="n">
        <f aca="false">MAX(H44:H55)</f>
        <v>279.79</v>
      </c>
      <c r="I60" s="214" t="n">
        <f aca="false">MAX(I44:I55)</f>
        <v>275.97</v>
      </c>
    </row>
    <row r="61" customFormat="false" ht="12.75" hidden="false" customHeight="false" outlineLevel="0" collapsed="false">
      <c r="B61" s="69"/>
    </row>
    <row r="62" customFormat="false" ht="14.25" hidden="false" customHeight="false" outlineLevel="0" collapsed="false">
      <c r="A62" s="69" t="s">
        <v>205</v>
      </c>
      <c r="B62" s="70"/>
      <c r="C62" s="69"/>
      <c r="D62" s="69"/>
      <c r="E62" s="71"/>
      <c r="F62" s="71"/>
    </row>
    <row r="63" customFormat="false" ht="14.25" hidden="false" customHeight="false" outlineLevel="0" collapsed="false">
      <c r="A63" s="70" t="s">
        <v>206</v>
      </c>
      <c r="B63" s="72"/>
      <c r="C63" s="70"/>
      <c r="D63" s="70"/>
    </row>
    <row r="64" customFormat="false" ht="12.75" hidden="false" customHeight="true" outlineLevel="0" collapsed="false">
      <c r="A64" s="131" t="s">
        <v>170</v>
      </c>
      <c r="B64" s="131"/>
      <c r="C64" s="131"/>
      <c r="D64" s="131"/>
      <c r="E64" s="131"/>
      <c r="F64" s="72"/>
    </row>
  </sheetData>
  <mergeCells count="19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7:I37"/>
    <mergeCell ref="A38:I38"/>
    <mergeCell ref="A39:I39"/>
    <mergeCell ref="A41:I41"/>
    <mergeCell ref="B42:I42"/>
    <mergeCell ref="A64:E6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J15" activeCellId="0" sqref="J15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2.28"/>
    <col collapsed="false" customWidth="true" hidden="false" outlineLevel="0" max="3" min="3" style="0" width="10.85"/>
    <col collapsed="false" customWidth="true" hidden="false" outlineLevel="0" max="7" min="7" style="0" width="10.58"/>
    <col collapsed="false" customWidth="true" hidden="false" outlineLevel="0" max="10" min="10" style="0" width="12.57"/>
    <col collapsed="false" customWidth="true" hidden="false" outlineLevel="0" max="11" min="11" style="0" width="12.29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207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208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215" t="s">
        <v>132</v>
      </c>
      <c r="B14" s="216" t="s">
        <v>133</v>
      </c>
      <c r="C14" s="216"/>
      <c r="D14" s="216"/>
      <c r="E14" s="216"/>
      <c r="F14" s="216"/>
      <c r="G14" s="216"/>
      <c r="H14" s="216"/>
      <c r="I14" s="216"/>
      <c r="J14" s="216"/>
      <c r="K14" s="216"/>
    </row>
    <row r="15" customFormat="false" ht="15.75" hidden="false" customHeight="false" outlineLevel="0" collapsed="false">
      <c r="A15" s="215"/>
      <c r="B15" s="217" t="s">
        <v>209</v>
      </c>
      <c r="C15" s="217"/>
      <c r="D15" s="217"/>
      <c r="E15" s="217"/>
      <c r="F15" s="52" t="s">
        <v>210</v>
      </c>
      <c r="G15" s="52"/>
      <c r="H15" s="52"/>
      <c r="I15" s="52"/>
      <c r="J15" s="85" t="s">
        <v>211</v>
      </c>
      <c r="K15" s="85"/>
    </row>
    <row r="16" customFormat="false" ht="12.75" hidden="false" customHeight="false" outlineLevel="0" collapsed="false">
      <c r="A16" s="215"/>
      <c r="B16" s="52" t="s">
        <v>141</v>
      </c>
      <c r="C16" s="52"/>
      <c r="D16" s="52"/>
      <c r="E16" s="52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215"/>
      <c r="B17" s="52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13.664</v>
      </c>
      <c r="C18" s="90" t="n">
        <v>0.588</v>
      </c>
      <c r="D18" s="90" t="n">
        <v>14.118</v>
      </c>
      <c r="E18" s="90" t="n">
        <v>5.378</v>
      </c>
      <c r="F18" s="90" t="n">
        <v>31.618</v>
      </c>
      <c r="G18" s="90" t="n">
        <v>3.878</v>
      </c>
      <c r="H18" s="90" t="n">
        <v>6.46</v>
      </c>
      <c r="I18" s="90" t="n">
        <v>23.809</v>
      </c>
      <c r="J18" s="90" t="n">
        <v>25.583</v>
      </c>
      <c r="K18" s="218" t="n">
        <v>37.265</v>
      </c>
    </row>
    <row r="19" customFormat="false" ht="12.75" hidden="false" customHeight="false" outlineLevel="0" collapsed="false">
      <c r="A19" s="87" t="s">
        <v>21</v>
      </c>
      <c r="B19" s="90" t="n">
        <v>6.721</v>
      </c>
      <c r="C19" s="90" t="n">
        <v>0.39</v>
      </c>
      <c r="D19" s="90" t="n">
        <v>13.981</v>
      </c>
      <c r="E19" s="90" t="n">
        <v>3.499</v>
      </c>
      <c r="F19" s="90" t="n">
        <v>11.69</v>
      </c>
      <c r="G19" s="90" t="n">
        <v>2.808</v>
      </c>
      <c r="H19" s="90" t="n">
        <v>4.608</v>
      </c>
      <c r="I19" s="90" t="n">
        <v>13.395</v>
      </c>
      <c r="J19" s="90" t="n">
        <v>13.939</v>
      </c>
      <c r="K19" s="218" t="n">
        <v>35.835</v>
      </c>
    </row>
    <row r="20" customFormat="false" ht="12.75" hidden="false" customHeight="false" outlineLevel="0" collapsed="false">
      <c r="A20" s="87" t="s">
        <v>22</v>
      </c>
      <c r="B20" s="90" t="n">
        <v>1.674</v>
      </c>
      <c r="C20" s="90" t="n">
        <v>0.488</v>
      </c>
      <c r="D20" s="90" t="n">
        <v>5.067</v>
      </c>
      <c r="E20" s="90" t="n">
        <v>0.654</v>
      </c>
      <c r="F20" s="90" t="n">
        <v>8.077</v>
      </c>
      <c r="G20" s="90" t="n">
        <v>1.991</v>
      </c>
      <c r="H20" s="90" t="n">
        <v>5.002</v>
      </c>
      <c r="I20" s="90" t="n">
        <v>7.735</v>
      </c>
      <c r="J20" s="90" t="n">
        <v>17.643</v>
      </c>
      <c r="K20" s="218" t="n">
        <v>40.758</v>
      </c>
    </row>
    <row r="21" customFormat="false" ht="12.75" hidden="false" customHeight="false" outlineLevel="0" collapsed="false">
      <c r="A21" s="87" t="s">
        <v>23</v>
      </c>
      <c r="B21" s="90" t="n">
        <v>0.023</v>
      </c>
      <c r="C21" s="90" t="n">
        <v>0.023</v>
      </c>
      <c r="D21" s="90" t="n">
        <v>0.938</v>
      </c>
      <c r="E21" s="90" t="n">
        <v>0</v>
      </c>
      <c r="F21" s="90" t="n">
        <v>6.008</v>
      </c>
      <c r="G21" s="90" t="n">
        <v>1.357</v>
      </c>
      <c r="H21" s="90" t="n">
        <v>1.894</v>
      </c>
      <c r="I21" s="90" t="n">
        <v>5.276</v>
      </c>
      <c r="J21" s="90" t="n">
        <v>18.991</v>
      </c>
      <c r="K21" s="218" t="n">
        <v>39.3347</v>
      </c>
    </row>
    <row r="22" customFormat="false" ht="12.75" hidden="false" customHeight="false" outlineLevel="0" collapsed="false">
      <c r="A22" s="87" t="s">
        <v>24</v>
      </c>
      <c r="B22" s="90" t="n">
        <v>0.395</v>
      </c>
      <c r="C22" s="90" t="n">
        <v>0.036</v>
      </c>
      <c r="D22" s="90" t="n">
        <v>2.304</v>
      </c>
      <c r="E22" s="90" t="n">
        <v>0.605</v>
      </c>
      <c r="F22" s="90" t="n">
        <v>4.767</v>
      </c>
      <c r="G22" s="90" t="n">
        <v>1.368</v>
      </c>
      <c r="H22" s="90" t="n">
        <v>1.894</v>
      </c>
      <c r="I22" s="90" t="n">
        <v>3.92</v>
      </c>
      <c r="J22" s="90" t="n">
        <v>14.727</v>
      </c>
      <c r="K22" s="218" t="n">
        <v>41.027</v>
      </c>
    </row>
    <row r="23" customFormat="false" ht="12.75" hidden="false" customHeight="false" outlineLevel="0" collapsed="false">
      <c r="A23" s="87" t="s">
        <v>25</v>
      </c>
      <c r="B23" s="90" t="n">
        <v>0.638</v>
      </c>
      <c r="C23" s="90" t="n">
        <v>0</v>
      </c>
      <c r="D23" s="90" t="n">
        <v>0.715</v>
      </c>
      <c r="E23" s="90" t="n">
        <v>1.204</v>
      </c>
      <c r="F23" s="90" t="n">
        <v>2.292</v>
      </c>
      <c r="G23" s="90" t="n">
        <v>0.884</v>
      </c>
      <c r="H23" s="90" t="n">
        <v>1.269</v>
      </c>
      <c r="I23" s="90" t="n">
        <v>3.385</v>
      </c>
      <c r="J23" s="90" t="n">
        <v>7.625</v>
      </c>
      <c r="K23" s="218" t="n">
        <v>46.834</v>
      </c>
    </row>
    <row r="24" customFormat="false" ht="12.75" hidden="false" customHeight="false" outlineLevel="0" collapsed="false">
      <c r="A24" s="87" t="s">
        <v>26</v>
      </c>
      <c r="B24" s="90" t="n">
        <v>0</v>
      </c>
      <c r="C24" s="90" t="n">
        <v>0.1</v>
      </c>
      <c r="D24" s="90" t="n">
        <v>0.255</v>
      </c>
      <c r="E24" s="90" t="n">
        <v>0.539</v>
      </c>
      <c r="F24" s="90" t="n">
        <v>1.142</v>
      </c>
      <c r="G24" s="90" t="n">
        <v>0.478</v>
      </c>
      <c r="H24" s="90" t="n">
        <v>1.151</v>
      </c>
      <c r="I24" s="90" t="n">
        <v>1.255</v>
      </c>
      <c r="J24" s="90" t="n">
        <v>2.432</v>
      </c>
      <c r="K24" s="218" t="n">
        <v>46.839</v>
      </c>
    </row>
    <row r="25" customFormat="false" ht="12.75" hidden="false" customHeight="false" outlineLevel="0" collapsed="false">
      <c r="A25" s="87" t="s">
        <v>28</v>
      </c>
      <c r="B25" s="90" t="n">
        <v>0</v>
      </c>
      <c r="C25" s="90" t="n">
        <v>0</v>
      </c>
      <c r="D25" s="90" t="n">
        <v>0</v>
      </c>
      <c r="E25" s="90" t="n">
        <v>0</v>
      </c>
      <c r="F25" s="90" t="n">
        <v>1.042</v>
      </c>
      <c r="G25" s="90" t="n">
        <v>0.338</v>
      </c>
      <c r="H25" s="90" t="n">
        <v>0.312</v>
      </c>
      <c r="I25" s="90" t="n">
        <v>0.805</v>
      </c>
      <c r="J25" s="90" t="n">
        <v>6.843</v>
      </c>
      <c r="K25" s="218" t="n">
        <v>43.121</v>
      </c>
    </row>
    <row r="26" customFormat="false" ht="12.75" hidden="false" customHeight="false" outlineLevel="0" collapsed="false">
      <c r="A26" s="87" t="s">
        <v>29</v>
      </c>
      <c r="B26" s="90" t="n">
        <v>0.462</v>
      </c>
      <c r="C26" s="90" t="n">
        <v>0.461</v>
      </c>
      <c r="D26" s="90" t="n">
        <v>0.499</v>
      </c>
      <c r="E26" s="90" t="n">
        <v>0.387</v>
      </c>
      <c r="F26" s="90" t="n">
        <v>3.765</v>
      </c>
      <c r="G26" s="90" t="n">
        <v>0.424</v>
      </c>
      <c r="H26" s="90" t="n">
        <v>0.548</v>
      </c>
      <c r="I26" s="90" t="n">
        <v>2.327</v>
      </c>
      <c r="J26" s="90" t="n">
        <v>9.926</v>
      </c>
      <c r="K26" s="218" t="n">
        <v>42.288</v>
      </c>
    </row>
    <row r="27" customFormat="false" ht="12.75" hidden="false" customHeight="false" outlineLevel="0" collapsed="false">
      <c r="A27" s="87" t="s">
        <v>30</v>
      </c>
      <c r="B27" s="90" t="n">
        <v>1.459</v>
      </c>
      <c r="C27" s="90" t="n">
        <v>0.138</v>
      </c>
      <c r="D27" s="90" t="n">
        <v>0.697</v>
      </c>
      <c r="E27" s="90" t="n">
        <v>0.945</v>
      </c>
      <c r="F27" s="90" t="n">
        <v>7.515</v>
      </c>
      <c r="G27" s="90" t="n">
        <v>1.835</v>
      </c>
      <c r="H27" s="90" t="n">
        <v>2.404</v>
      </c>
      <c r="I27" s="90" t="n">
        <v>5.819</v>
      </c>
      <c r="J27" s="90" t="n">
        <v>16.721</v>
      </c>
      <c r="K27" s="218" t="n">
        <v>42.096</v>
      </c>
    </row>
    <row r="28" customFormat="false" ht="12.75" hidden="false" customHeight="false" outlineLevel="0" collapsed="false">
      <c r="A28" s="87" t="s">
        <v>31</v>
      </c>
      <c r="B28" s="90" t="n">
        <v>3.5</v>
      </c>
      <c r="C28" s="90" t="n">
        <v>0.179</v>
      </c>
      <c r="D28" s="90" t="n">
        <v>0.637</v>
      </c>
      <c r="E28" s="90" t="n">
        <v>1.227</v>
      </c>
      <c r="F28" s="90" t="n">
        <v>21.911</v>
      </c>
      <c r="G28" s="90" t="n">
        <v>2.962</v>
      </c>
      <c r="H28" s="90" t="n">
        <v>3.768</v>
      </c>
      <c r="I28" s="90" t="n">
        <v>15.76</v>
      </c>
      <c r="J28" s="90" t="n">
        <v>18.029</v>
      </c>
      <c r="K28" s="218" t="n">
        <v>26.078</v>
      </c>
    </row>
    <row r="29" customFormat="false" ht="12.75" hidden="false" customHeight="false" outlineLevel="0" collapsed="false">
      <c r="A29" s="87" t="s">
        <v>32</v>
      </c>
      <c r="B29" s="90" t="n">
        <v>5.912</v>
      </c>
      <c r="C29" s="90" t="n">
        <v>0.771</v>
      </c>
      <c r="D29" s="90" t="n">
        <v>3.218</v>
      </c>
      <c r="E29" s="90" t="n">
        <v>2.907</v>
      </c>
      <c r="F29" s="90" t="n">
        <v>11.142</v>
      </c>
      <c r="G29" s="90" t="n">
        <v>2.232</v>
      </c>
      <c r="H29" s="90" t="n">
        <v>3.521</v>
      </c>
      <c r="I29" s="90" t="n">
        <v>9.861</v>
      </c>
      <c r="J29" s="153" t="n">
        <v>20.173</v>
      </c>
      <c r="K29" s="220" t="n">
        <v>31.164</v>
      </c>
    </row>
    <row r="30" customFormat="false" ht="12.75" hidden="false" customHeight="false" outlineLevel="0" collapsed="false">
      <c r="A30" s="87" t="s">
        <v>149</v>
      </c>
      <c r="B30" s="90" t="n">
        <f aca="false">SUM(B18:B29)</f>
        <v>34.448</v>
      </c>
      <c r="C30" s="90" t="n">
        <f aca="false">SUM(C18:C29)</f>
        <v>3.174</v>
      </c>
      <c r="D30" s="90" t="n">
        <f aca="false">SUM(D18:D29)</f>
        <v>42.429</v>
      </c>
      <c r="E30" s="90" t="n">
        <f aca="false">SUM(E18:E29)</f>
        <v>17.345</v>
      </c>
      <c r="F30" s="90" t="n">
        <f aca="false">SUM(F18:F29)</f>
        <v>110.969</v>
      </c>
      <c r="G30" s="90" t="n">
        <f aca="false">SUM(G18:G29)</f>
        <v>20.555</v>
      </c>
      <c r="H30" s="90" t="n">
        <f aca="false">SUM(H18:H29)</f>
        <v>32.831</v>
      </c>
      <c r="I30" s="90" t="n">
        <f aca="false">SUM(I18:I29)</f>
        <v>93.347</v>
      </c>
      <c r="J30" s="90" t="n">
        <f aca="false">SUM(J18:J29)</f>
        <v>172.632</v>
      </c>
      <c r="K30" s="90" t="n">
        <f aca="false">SUM(K18:K29)</f>
        <v>472.6397</v>
      </c>
    </row>
    <row r="31" customFormat="false" ht="12.75" hidden="false" customHeight="false" outlineLevel="0" collapsed="false">
      <c r="A31" s="87" t="s">
        <v>150</v>
      </c>
      <c r="B31" s="90" t="n">
        <f aca="false">AVERAGE(B18:B29)</f>
        <v>2.87066666666667</v>
      </c>
      <c r="C31" s="90" t="n">
        <f aca="false">AVERAGE(C18:C29)</f>
        <v>0.2645</v>
      </c>
      <c r="D31" s="90" t="n">
        <f aca="false">AVERAGE(D18:D29)</f>
        <v>3.53575</v>
      </c>
      <c r="E31" s="90" t="n">
        <f aca="false">AVERAGE(E18:E29)</f>
        <v>1.44541666666667</v>
      </c>
      <c r="F31" s="90" t="n">
        <f aca="false">AVERAGE(F18:F29)</f>
        <v>9.24741666666667</v>
      </c>
      <c r="G31" s="90" t="n">
        <f aca="false">AVERAGE(G18:G29)</f>
        <v>1.71291666666667</v>
      </c>
      <c r="H31" s="90" t="n">
        <f aca="false">AVERAGE(H18:H29)</f>
        <v>2.73591666666667</v>
      </c>
      <c r="I31" s="90" t="n">
        <f aca="false">AVERAGE(I18:I29)</f>
        <v>7.77891666666667</v>
      </c>
      <c r="J31" s="90" t="n">
        <f aca="false">AVERAGE(J18:J29)</f>
        <v>14.386</v>
      </c>
      <c r="K31" s="90" t="n">
        <f aca="false">AVERAGE(K18:K29)</f>
        <v>39.3866416666667</v>
      </c>
    </row>
    <row r="32" customFormat="false" ht="12.75" hidden="false" customHeight="false" outlineLevel="0" collapsed="false">
      <c r="A32" s="87" t="s">
        <v>151</v>
      </c>
      <c r="B32" s="90" t="n">
        <f aca="false">MEDIAN(B18:B29)</f>
        <v>1.0485</v>
      </c>
      <c r="C32" s="90" t="n">
        <f aca="false">MEDIAN(C18:C29)</f>
        <v>0.1585</v>
      </c>
      <c r="D32" s="90" t="n">
        <f aca="false">MEDIAN(D18:D29)</f>
        <v>0.8265</v>
      </c>
      <c r="E32" s="90" t="n">
        <f aca="false">MEDIAN(E18:E29)</f>
        <v>0.7995</v>
      </c>
      <c r="F32" s="90" t="n">
        <f aca="false">MEDIAN(F18:F29)</f>
        <v>6.7615</v>
      </c>
      <c r="G32" s="90" t="n">
        <f aca="false">MEDIAN(G18:G29)</f>
        <v>1.6015</v>
      </c>
      <c r="H32" s="90" t="n">
        <f aca="false">MEDIAN(H18:H29)</f>
        <v>2.149</v>
      </c>
      <c r="I32" s="90" t="n">
        <f aca="false">MEDIAN(I18:I29)</f>
        <v>5.5475</v>
      </c>
      <c r="J32" s="90" t="n">
        <f aca="false">MEDIAN(J18:J29)</f>
        <v>15.724</v>
      </c>
      <c r="K32" s="90" t="n">
        <f aca="false">MEDIAN(K18:K29)</f>
        <v>40.8925</v>
      </c>
    </row>
    <row r="33" customFormat="false" ht="12.75" hidden="false" customHeight="false" outlineLevel="0" collapsed="false">
      <c r="A33" s="87" t="s">
        <v>152</v>
      </c>
      <c r="B33" s="90" t="n">
        <f aca="false">MIN(B18:B29)</f>
        <v>0</v>
      </c>
      <c r="C33" s="90" t="n">
        <f aca="false">MIN(C18:C29)</f>
        <v>0</v>
      </c>
      <c r="D33" s="90" t="n">
        <f aca="false">MIN(D18:D29)</f>
        <v>0</v>
      </c>
      <c r="E33" s="90" t="n">
        <f aca="false">MIN(E18:E29)</f>
        <v>0</v>
      </c>
      <c r="F33" s="90" t="n">
        <f aca="false">MIN(F18:F29)</f>
        <v>1.042</v>
      </c>
      <c r="G33" s="90" t="n">
        <f aca="false">MIN(G18:G29)</f>
        <v>0.338</v>
      </c>
      <c r="H33" s="90" t="n">
        <f aca="false">MIN(H18:H29)</f>
        <v>0.312</v>
      </c>
      <c r="I33" s="90" t="n">
        <f aca="false">MIN(I18:I29)</f>
        <v>0.805</v>
      </c>
      <c r="J33" s="90" t="n">
        <f aca="false">MIN(J18:J29)</f>
        <v>2.432</v>
      </c>
      <c r="K33" s="90" t="n">
        <f aca="false">MIN(K18:K29)</f>
        <v>26.078</v>
      </c>
    </row>
    <row r="34" customFormat="false" ht="12.75" hidden="false" customHeight="false" outlineLevel="0" collapsed="false">
      <c r="A34" s="87" t="s">
        <v>153</v>
      </c>
      <c r="B34" s="90" t="n">
        <f aca="false">MAX(B18:B29)</f>
        <v>13.664</v>
      </c>
      <c r="C34" s="90" t="n">
        <f aca="false">MAX(C18:C29)</f>
        <v>0.771</v>
      </c>
      <c r="D34" s="90" t="n">
        <f aca="false">MAX(D18:D29)</f>
        <v>14.118</v>
      </c>
      <c r="E34" s="90" t="n">
        <f aca="false">MAX(E18:E29)</f>
        <v>5.378</v>
      </c>
      <c r="F34" s="90" t="n">
        <f aca="false">MAX(F18:F29)</f>
        <v>31.618</v>
      </c>
      <c r="G34" s="90" t="n">
        <f aca="false">MAX(G18:G29)</f>
        <v>3.878</v>
      </c>
      <c r="H34" s="90" t="n">
        <f aca="false">MAX(H18:H29)</f>
        <v>6.46</v>
      </c>
      <c r="I34" s="90" t="n">
        <f aca="false">MAX(I18:I29)</f>
        <v>23.809</v>
      </c>
      <c r="J34" s="90" t="n">
        <f aca="false">MAX(J18:J29)</f>
        <v>25.583</v>
      </c>
      <c r="K34" s="90" t="n">
        <f aca="false">MAX(K18:K29)</f>
        <v>46.839</v>
      </c>
    </row>
    <row r="35" customFormat="false" ht="13.5" hidden="false" customHeight="false" outlineLevel="0" collapsed="false">
      <c r="A35" s="208" t="s">
        <v>212</v>
      </c>
      <c r="B35" s="141" t="n">
        <v>0</v>
      </c>
      <c r="C35" s="141" t="n">
        <v>0</v>
      </c>
      <c r="D35" s="141" t="n">
        <v>0</v>
      </c>
      <c r="E35" s="141" t="n">
        <v>0</v>
      </c>
      <c r="F35" s="142" t="n">
        <v>11</v>
      </c>
      <c r="G35" s="141" t="n">
        <v>0</v>
      </c>
      <c r="H35" s="141" t="n">
        <v>0</v>
      </c>
      <c r="I35" s="142" t="n">
        <v>7</v>
      </c>
      <c r="J35" s="141" t="n">
        <v>0</v>
      </c>
      <c r="K35" s="221" t="n">
        <v>0</v>
      </c>
    </row>
    <row r="36" customFormat="false" ht="12.75" hidden="false" customHeight="false" outlineLevel="0" collapsed="false">
      <c r="B36" s="171"/>
      <c r="C36" s="36"/>
      <c r="D36" s="36"/>
      <c r="E36" s="36"/>
      <c r="F36" s="36"/>
      <c r="G36" s="36"/>
      <c r="H36" s="36"/>
      <c r="I36" s="36"/>
    </row>
    <row r="37" customFormat="false" ht="15.75" hidden="false" customHeight="false" outlineLevel="0" collapsed="false">
      <c r="A37" s="202" t="s">
        <v>156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2.75" hidden="false" customHeight="false" outlineLevel="0" collapsed="false">
      <c r="A38" s="202" t="s">
        <v>157</v>
      </c>
      <c r="B38" s="202"/>
      <c r="C38" s="202"/>
      <c r="D38" s="202"/>
      <c r="E38" s="202"/>
      <c r="F38" s="202"/>
      <c r="G38" s="202"/>
      <c r="H38" s="202"/>
      <c r="I38" s="202"/>
    </row>
    <row r="39" customFormat="false" ht="15.75" hidden="false" customHeight="false" outlineLevel="0" collapsed="false">
      <c r="A39" s="202" t="s">
        <v>158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3.5" hidden="false" customHeight="false" outlineLevel="0" collapsed="false"/>
    <row r="41" customFormat="false" ht="15" hidden="false" customHeight="false" outlineLevel="0" collapsed="false">
      <c r="A41" s="122" t="s">
        <v>213</v>
      </c>
      <c r="B41" s="122"/>
      <c r="C41" s="122"/>
      <c r="D41" s="122"/>
      <c r="E41" s="122"/>
      <c r="F41" s="122"/>
      <c r="G41" s="122"/>
      <c r="H41" s="122"/>
      <c r="I41" s="122"/>
    </row>
    <row r="42" customFormat="false" ht="12.75" hidden="false" customHeight="false" outlineLevel="0" collapsed="false">
      <c r="A42" s="222" t="s">
        <v>132</v>
      </c>
      <c r="B42" s="223" t="s">
        <v>141</v>
      </c>
      <c r="C42" s="223"/>
      <c r="D42" s="223"/>
      <c r="E42" s="223"/>
      <c r="F42" s="223"/>
      <c r="G42" s="223"/>
      <c r="H42" s="223"/>
      <c r="I42" s="223"/>
    </row>
    <row r="43" customFormat="false" ht="87" hidden="false" customHeight="false" outlineLevel="0" collapsed="false">
      <c r="A43" s="87"/>
      <c r="B43" s="204" t="s">
        <v>142</v>
      </c>
      <c r="C43" s="204" t="s">
        <v>186</v>
      </c>
      <c r="D43" s="204" t="s">
        <v>196</v>
      </c>
      <c r="E43" s="204" t="s">
        <v>162</v>
      </c>
      <c r="F43" s="204" t="s">
        <v>163</v>
      </c>
      <c r="G43" s="204" t="s">
        <v>145</v>
      </c>
      <c r="H43" s="204" t="s">
        <v>164</v>
      </c>
      <c r="I43" s="205" t="s">
        <v>165</v>
      </c>
    </row>
    <row r="44" customFormat="false" ht="12.75" hidden="false" customHeight="false" outlineLevel="0" collapsed="false">
      <c r="A44" s="87" t="s">
        <v>19</v>
      </c>
      <c r="B44" s="209" t="n">
        <v>101.92</v>
      </c>
      <c r="C44" s="209" t="n">
        <v>43.5</v>
      </c>
      <c r="D44" s="224" t="s">
        <v>27</v>
      </c>
      <c r="E44" s="211" t="n">
        <v>134.96</v>
      </c>
      <c r="F44" s="211" t="n">
        <v>106.44</v>
      </c>
      <c r="G44" s="211" t="n">
        <v>95.7</v>
      </c>
      <c r="H44" s="211" t="n">
        <v>142.77</v>
      </c>
      <c r="I44" s="212" t="n">
        <v>126.9</v>
      </c>
    </row>
    <row r="45" customFormat="false" ht="12.75" hidden="false" customHeight="false" outlineLevel="0" collapsed="false">
      <c r="A45" s="87" t="s">
        <v>21</v>
      </c>
      <c r="B45" s="90" t="n">
        <v>90.76</v>
      </c>
      <c r="C45" s="90" t="n">
        <v>90.43</v>
      </c>
      <c r="D45" s="90" t="n">
        <v>114.8</v>
      </c>
      <c r="E45" s="127" t="n">
        <v>391.23</v>
      </c>
      <c r="F45" s="127" t="n">
        <v>374.63</v>
      </c>
      <c r="G45" s="127" t="n">
        <v>373.59</v>
      </c>
      <c r="H45" s="127" t="n">
        <v>329.44</v>
      </c>
      <c r="I45" s="136" t="n">
        <v>415.31</v>
      </c>
    </row>
    <row r="46" customFormat="false" ht="12.75" hidden="false" customHeight="false" outlineLevel="0" collapsed="false">
      <c r="A46" s="87" t="s">
        <v>22</v>
      </c>
      <c r="B46" s="90" t="n">
        <v>142.8</v>
      </c>
      <c r="C46" s="90" t="n">
        <v>63.64</v>
      </c>
      <c r="D46" s="90" t="n">
        <v>56.79</v>
      </c>
      <c r="E46" s="127" t="n">
        <v>50.48</v>
      </c>
      <c r="F46" s="127" t="n">
        <v>79.07</v>
      </c>
      <c r="G46" s="127" t="n">
        <v>68.78</v>
      </c>
      <c r="H46" s="127" t="n">
        <v>254.52</v>
      </c>
      <c r="I46" s="136" t="n">
        <v>93.41</v>
      </c>
    </row>
    <row r="47" customFormat="false" ht="12.75" hidden="false" customHeight="false" outlineLevel="0" collapsed="false">
      <c r="A47" s="87" t="s">
        <v>23</v>
      </c>
      <c r="B47" s="90" t="n">
        <v>73.46</v>
      </c>
      <c r="C47" s="90" t="n">
        <v>75.77</v>
      </c>
      <c r="D47" s="90" t="n">
        <v>104.93</v>
      </c>
      <c r="E47" s="127" t="n">
        <v>84.31</v>
      </c>
      <c r="F47" s="90" t="n">
        <v>122.16</v>
      </c>
      <c r="G47" s="127" t="n">
        <v>90.57</v>
      </c>
      <c r="H47" s="127" t="n">
        <v>122.96</v>
      </c>
      <c r="I47" s="136" t="n">
        <v>96.12</v>
      </c>
    </row>
    <row r="48" customFormat="false" ht="12.75" hidden="false" customHeight="false" outlineLevel="0" collapsed="false">
      <c r="A48" s="87" t="s">
        <v>24</v>
      </c>
      <c r="B48" s="90" t="n">
        <v>141.19</v>
      </c>
      <c r="C48" s="90" t="n">
        <v>125.74</v>
      </c>
      <c r="D48" s="52" t="s">
        <v>27</v>
      </c>
      <c r="E48" s="127" t="n">
        <v>93.66</v>
      </c>
      <c r="F48" s="127" t="n">
        <v>169.61</v>
      </c>
      <c r="G48" s="127" t="n">
        <v>98.59</v>
      </c>
      <c r="H48" s="127" t="n">
        <v>174.32</v>
      </c>
      <c r="I48" s="136" t="n">
        <v>136.61</v>
      </c>
    </row>
    <row r="49" customFormat="false" ht="12.75" hidden="false" customHeight="false" outlineLevel="0" collapsed="false">
      <c r="A49" s="87" t="s">
        <v>25</v>
      </c>
      <c r="B49" s="90" t="n">
        <v>319.48</v>
      </c>
      <c r="C49" s="90" t="n">
        <v>209.83</v>
      </c>
      <c r="D49" s="90" t="n">
        <v>91.36</v>
      </c>
      <c r="E49" s="127" t="n">
        <v>127.13</v>
      </c>
      <c r="F49" s="127" t="n">
        <v>223.4</v>
      </c>
      <c r="G49" s="127" t="n">
        <v>214.32</v>
      </c>
      <c r="H49" s="127" t="n">
        <v>195.11</v>
      </c>
      <c r="I49" s="136" t="n">
        <v>253.93</v>
      </c>
    </row>
    <row r="50" customFormat="false" ht="12.75" hidden="false" customHeight="false" outlineLevel="0" collapsed="false">
      <c r="A50" s="87" t="s">
        <v>26</v>
      </c>
      <c r="B50" s="90" t="n">
        <v>54.1</v>
      </c>
      <c r="C50" s="90" t="n">
        <v>69.09</v>
      </c>
      <c r="D50" s="90" t="n">
        <v>50.67</v>
      </c>
      <c r="E50" s="127" t="n">
        <v>45.46</v>
      </c>
      <c r="F50" s="127" t="n">
        <v>64.97</v>
      </c>
      <c r="G50" s="127" t="n">
        <v>59.36</v>
      </c>
      <c r="H50" s="127" t="n">
        <v>74.02</v>
      </c>
      <c r="I50" s="136" t="n">
        <v>45.64</v>
      </c>
    </row>
    <row r="51" customFormat="false" ht="12.75" hidden="false" customHeight="false" outlineLevel="0" collapsed="false">
      <c r="A51" s="87" t="s">
        <v>28</v>
      </c>
      <c r="B51" s="90" t="n">
        <v>82.92</v>
      </c>
      <c r="C51" s="90" t="n">
        <v>108.82</v>
      </c>
      <c r="D51" s="52" t="s">
        <v>27</v>
      </c>
      <c r="E51" s="127" t="n">
        <v>169.73</v>
      </c>
      <c r="F51" s="127" t="n">
        <v>260.96</v>
      </c>
      <c r="G51" s="127" t="n">
        <v>141.99</v>
      </c>
      <c r="H51" s="127" t="n">
        <v>154.54</v>
      </c>
      <c r="I51" s="136" t="n">
        <v>90.5</v>
      </c>
    </row>
    <row r="52" customFormat="false" ht="12.75" hidden="false" customHeight="false" outlineLevel="0" collapsed="false">
      <c r="A52" s="87" t="s">
        <v>29</v>
      </c>
      <c r="B52" s="90" t="n">
        <v>85.1</v>
      </c>
      <c r="C52" s="90" t="n">
        <v>105.55</v>
      </c>
      <c r="D52" s="90" t="n">
        <v>36.4</v>
      </c>
      <c r="E52" s="127" t="n">
        <v>66.19</v>
      </c>
      <c r="F52" s="127" t="n">
        <v>75.82</v>
      </c>
      <c r="G52" s="127" t="n">
        <v>94.02</v>
      </c>
      <c r="H52" s="127" t="n">
        <v>113.56</v>
      </c>
      <c r="I52" s="136" t="n">
        <v>109.61</v>
      </c>
    </row>
    <row r="53" customFormat="false" ht="12.75" hidden="false" customHeight="false" outlineLevel="0" collapsed="false">
      <c r="A53" s="87" t="s">
        <v>30</v>
      </c>
      <c r="B53" s="90" t="n">
        <v>80.68</v>
      </c>
      <c r="C53" s="90" t="n">
        <v>74.79</v>
      </c>
      <c r="D53" s="52" t="s">
        <v>27</v>
      </c>
      <c r="E53" s="127" t="n">
        <v>93.01</v>
      </c>
      <c r="F53" s="127" t="n">
        <v>102.19</v>
      </c>
      <c r="G53" s="127" t="n">
        <v>160.36</v>
      </c>
      <c r="H53" s="127" t="n">
        <v>124.76</v>
      </c>
      <c r="I53" s="136" t="n">
        <v>56.71</v>
      </c>
    </row>
    <row r="54" customFormat="false" ht="12.75" hidden="false" customHeight="false" outlineLevel="0" collapsed="false">
      <c r="A54" s="87" t="s">
        <v>31</v>
      </c>
      <c r="B54" s="90" t="n">
        <v>142.92</v>
      </c>
      <c r="C54" s="90" t="n">
        <v>179.53</v>
      </c>
      <c r="D54" s="52" t="s">
        <v>27</v>
      </c>
      <c r="E54" s="127" t="n">
        <v>180.71</v>
      </c>
      <c r="F54" s="127" t="n">
        <v>152.36</v>
      </c>
      <c r="G54" s="127" t="n">
        <v>324.97</v>
      </c>
      <c r="H54" s="127" t="n">
        <v>344.88</v>
      </c>
      <c r="I54" s="136" t="n">
        <v>251.19</v>
      </c>
    </row>
    <row r="55" customFormat="false" ht="12.75" hidden="false" customHeight="false" outlineLevel="0" collapsed="false">
      <c r="A55" s="87" t="s">
        <v>32</v>
      </c>
      <c r="B55" s="90" t="n">
        <v>264.28</v>
      </c>
      <c r="C55" s="90" t="n">
        <v>297.95</v>
      </c>
      <c r="D55" s="90" t="n">
        <v>189.54</v>
      </c>
      <c r="E55" s="127" t="n">
        <v>169.65</v>
      </c>
      <c r="F55" s="127" t="n">
        <v>442.92</v>
      </c>
      <c r="G55" s="127" t="n">
        <v>171.23</v>
      </c>
      <c r="H55" s="103" t="n">
        <v>451.74</v>
      </c>
      <c r="I55" s="136" t="n">
        <v>424.83</v>
      </c>
    </row>
    <row r="56" customFormat="false" ht="12.75" hidden="false" customHeight="false" outlineLevel="0" collapsed="false">
      <c r="A56" s="87" t="s">
        <v>167</v>
      </c>
      <c r="B56" s="90" t="n">
        <f aca="false">SUM(B44:B55)</f>
        <v>1579.61</v>
      </c>
      <c r="C56" s="90" t="n">
        <f aca="false">SUM(C44:C55)</f>
        <v>1444.64</v>
      </c>
      <c r="D56" s="52" t="n">
        <f aca="false">SUM(D45:D55)</f>
        <v>644.49</v>
      </c>
      <c r="E56" s="90" t="n">
        <f aca="false">SUM(E44:E55)</f>
        <v>1606.52</v>
      </c>
      <c r="F56" s="90" t="n">
        <f aca="false">SUM(F44:F55)</f>
        <v>2174.53</v>
      </c>
      <c r="G56" s="90" t="n">
        <f aca="false">SUM(G44:G55)</f>
        <v>1893.48</v>
      </c>
      <c r="H56" s="90" t="n">
        <f aca="false">SUM(H44:H55)</f>
        <v>2482.62</v>
      </c>
      <c r="I56" s="91" t="n">
        <f aca="false">SUM(I44:I55)</f>
        <v>2100.76</v>
      </c>
    </row>
    <row r="57" customFormat="false" ht="12.75" hidden="false" customHeight="false" outlineLevel="0" collapsed="false">
      <c r="A57" s="87" t="s">
        <v>150</v>
      </c>
      <c r="B57" s="90" t="n">
        <f aca="false">AVERAGE(B44:B55)</f>
        <v>131.634166666667</v>
      </c>
      <c r="C57" s="90" t="n">
        <f aca="false">AVERAGE(C44:C55)</f>
        <v>120.386666666667</v>
      </c>
      <c r="D57" s="52" t="n">
        <f aca="false">AVERAGE(D45:D55)</f>
        <v>92.07</v>
      </c>
      <c r="E57" s="90" t="n">
        <f aca="false">AVERAGE(E44:E55)</f>
        <v>133.876666666667</v>
      </c>
      <c r="F57" s="90" t="n">
        <f aca="false">AVERAGE(F44:F55)</f>
        <v>181.210833333333</v>
      </c>
      <c r="G57" s="90" t="n">
        <f aca="false">AVERAGE(G44:G55)</f>
        <v>157.79</v>
      </c>
      <c r="H57" s="201" t="n">
        <f aca="false">AVERAGE(H44:H55)</f>
        <v>206.885</v>
      </c>
      <c r="I57" s="91" t="n">
        <f aca="false">AVERAGE(I44:I55)</f>
        <v>175.063333333333</v>
      </c>
    </row>
    <row r="58" customFormat="false" ht="12.75" hidden="false" customHeight="false" outlineLevel="0" collapsed="false">
      <c r="A58" s="87" t="s">
        <v>151</v>
      </c>
      <c r="B58" s="90" t="n">
        <f aca="false">MEDIAN(B44:B55)</f>
        <v>96.34</v>
      </c>
      <c r="C58" s="90" t="n">
        <f aca="false">MEDIAN(C44:C55)</f>
        <v>97.99</v>
      </c>
      <c r="D58" s="52" t="n">
        <f aca="false">MEDIAN(D45:D55)</f>
        <v>91.36</v>
      </c>
      <c r="E58" s="90" t="n">
        <f aca="false">MEDIAN(E44:E55)</f>
        <v>110.395</v>
      </c>
      <c r="F58" s="90" t="n">
        <f aca="false">MEDIAN(F44:F55)</f>
        <v>137.26</v>
      </c>
      <c r="G58" s="90" t="n">
        <f aca="false">MEDIAN(G44:G55)</f>
        <v>120.29</v>
      </c>
      <c r="H58" s="90" t="n">
        <f aca="false">MEDIAN(H44:H55)</f>
        <v>164.43</v>
      </c>
      <c r="I58" s="91" t="n">
        <f aca="false">MEDIAN(I44:I55)</f>
        <v>118.255</v>
      </c>
    </row>
    <row r="59" customFormat="false" ht="12.75" hidden="false" customHeight="false" outlineLevel="0" collapsed="false">
      <c r="A59" s="87" t="s">
        <v>152</v>
      </c>
      <c r="B59" s="90" t="n">
        <f aca="false">MIN(B44:B55)</f>
        <v>54.1</v>
      </c>
      <c r="C59" s="90" t="n">
        <f aca="false">MIN(C44:C55)</f>
        <v>43.5</v>
      </c>
      <c r="D59" s="52" t="n">
        <f aca="false">MIN(D45:D55)</f>
        <v>36.4</v>
      </c>
      <c r="E59" s="90" t="n">
        <f aca="false">MIN(E44:E55)</f>
        <v>45.46</v>
      </c>
      <c r="F59" s="90" t="n">
        <f aca="false">MIN(F44:F55)</f>
        <v>64.97</v>
      </c>
      <c r="G59" s="90" t="n">
        <f aca="false">MIN(G44:G55)</f>
        <v>59.36</v>
      </c>
      <c r="H59" s="90" t="n">
        <f aca="false">MIN(H44:H55)</f>
        <v>74.02</v>
      </c>
      <c r="I59" s="91" t="n">
        <f aca="false">MIN(I44:I55)</f>
        <v>45.64</v>
      </c>
    </row>
    <row r="60" customFormat="false" ht="13.5" hidden="false" customHeight="false" outlineLevel="0" collapsed="false">
      <c r="A60" s="208" t="s">
        <v>153</v>
      </c>
      <c r="B60" s="141" t="n">
        <f aca="false">MAX(B44:B55)</f>
        <v>319.48</v>
      </c>
      <c r="C60" s="141" t="n">
        <f aca="false">MAX(C44:C55)</f>
        <v>297.95</v>
      </c>
      <c r="D60" s="225" t="n">
        <f aca="false">MAX(D45:D55)</f>
        <v>189.54</v>
      </c>
      <c r="E60" s="141" t="n">
        <f aca="false">MAX(E44:E55)</f>
        <v>391.23</v>
      </c>
      <c r="F60" s="141" t="n">
        <f aca="false">MAX(F44:F55)</f>
        <v>442.92</v>
      </c>
      <c r="G60" s="141" t="n">
        <f aca="false">MAX(G44:G55)</f>
        <v>373.59</v>
      </c>
      <c r="H60" s="141" t="n">
        <f aca="false">MAX(H44:H55)</f>
        <v>451.74</v>
      </c>
      <c r="I60" s="144" t="n">
        <f aca="false">MAX(I44:I55)</f>
        <v>424.83</v>
      </c>
    </row>
    <row r="62" customFormat="false" ht="14.25" hidden="false" customHeight="false" outlineLevel="0" collapsed="false">
      <c r="A62" s="69" t="s">
        <v>168</v>
      </c>
      <c r="B62" s="69"/>
      <c r="C62" s="69"/>
      <c r="D62" s="69"/>
      <c r="E62" s="71"/>
      <c r="F62" s="71"/>
    </row>
    <row r="63" customFormat="false" ht="14.25" hidden="false" customHeight="false" outlineLevel="0" collapsed="false">
      <c r="A63" s="70" t="s">
        <v>169</v>
      </c>
      <c r="B63" s="70"/>
      <c r="C63" s="70"/>
      <c r="D63" s="70"/>
    </row>
    <row r="64" customFormat="false" ht="12.75" hidden="false" customHeight="true" outlineLevel="0" collapsed="false">
      <c r="A64" s="66" t="s">
        <v>170</v>
      </c>
      <c r="B64" s="66"/>
      <c r="C64" s="66"/>
      <c r="D64" s="66"/>
      <c r="E64" s="66"/>
      <c r="F64" s="66"/>
    </row>
  </sheetData>
  <mergeCells count="19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7:I37"/>
    <mergeCell ref="A38:I38"/>
    <mergeCell ref="A39:I39"/>
    <mergeCell ref="A41:I41"/>
    <mergeCell ref="B42:I42"/>
    <mergeCell ref="A64:F6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15" activeCellId="0" sqref="J15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3.57"/>
    <col collapsed="false" customWidth="true" hidden="false" outlineLevel="0" max="3" min="3" style="0" width="11.3"/>
    <col collapsed="false" customWidth="true" hidden="false" outlineLevel="0" max="7" min="7" style="0" width="10.29"/>
    <col collapsed="false" customWidth="true" hidden="false" outlineLevel="0" max="10" min="10" style="0" width="12.57"/>
    <col collapsed="false" customWidth="true" hidden="false" outlineLevel="0" max="11" min="11" style="0" width="12.42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26.25" hidden="false" customHeight="tru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21" hidden="false" customHeight="true" outlineLevel="0" collapsed="false">
      <c r="A4" s="121" t="s">
        <v>214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  <c r="J6" s="36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198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226"/>
    </row>
    <row r="9" customFormat="false" ht="12.75" hidden="false" customHeight="false" outlineLevel="0" collapsed="false">
      <c r="J9" s="226"/>
      <c r="K9" s="227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  <c r="J10" s="22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  <c r="J11" s="226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  <c r="J12" s="36"/>
    </row>
    <row r="13" customFormat="false" ht="18" hidden="false" customHeight="true" outlineLevel="0" collapsed="false">
      <c r="A13" s="122" t="s">
        <v>215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customFormat="false" ht="12.75" hidden="false" customHeight="false" outlineLevel="0" collapsed="false">
      <c r="A14" s="52" t="s">
        <v>132</v>
      </c>
      <c r="B14" s="228" t="s">
        <v>133</v>
      </c>
      <c r="C14" s="228"/>
      <c r="D14" s="228"/>
      <c r="E14" s="228"/>
      <c r="F14" s="228"/>
      <c r="G14" s="228"/>
      <c r="H14" s="228"/>
      <c r="I14" s="228"/>
      <c r="J14" s="228"/>
      <c r="K14" s="228"/>
    </row>
    <row r="15" customFormat="false" ht="15.75" hidden="false" customHeight="false" outlineLevel="0" collapsed="false">
      <c r="A15" s="52"/>
      <c r="B15" s="229" t="s">
        <v>209</v>
      </c>
      <c r="C15" s="229"/>
      <c r="D15" s="229"/>
      <c r="E15" s="229"/>
      <c r="F15" s="46" t="s">
        <v>216</v>
      </c>
      <c r="G15" s="46"/>
      <c r="H15" s="46"/>
      <c r="I15" s="46"/>
      <c r="J15" s="85" t="s">
        <v>217</v>
      </c>
      <c r="K15" s="85"/>
    </row>
    <row r="16" customFormat="false" ht="12.75" hidden="false" customHeight="false" outlineLevel="0" collapsed="false">
      <c r="A16" s="52"/>
      <c r="B16" s="230" t="s">
        <v>141</v>
      </c>
      <c r="C16" s="230"/>
      <c r="D16" s="230"/>
      <c r="E16" s="230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52"/>
      <c r="B17" s="230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23.208</v>
      </c>
      <c r="C18" s="90" t="n">
        <v>8.827</v>
      </c>
      <c r="D18" s="90" t="n">
        <v>7.309</v>
      </c>
      <c r="E18" s="90" t="n">
        <v>12.321</v>
      </c>
      <c r="F18" s="90" t="n">
        <v>20.233</v>
      </c>
      <c r="G18" s="90" t="n">
        <v>4.4</v>
      </c>
      <c r="H18" s="90" t="n">
        <v>5.339</v>
      </c>
      <c r="I18" s="90" t="n">
        <v>23.343</v>
      </c>
      <c r="J18" s="153"/>
      <c r="K18" s="220"/>
    </row>
    <row r="19" customFormat="false" ht="12.75" hidden="false" customHeight="false" outlineLevel="0" collapsed="false">
      <c r="A19" s="87" t="s">
        <v>21</v>
      </c>
      <c r="B19" s="90" t="n">
        <v>10.792</v>
      </c>
      <c r="C19" s="90" t="n">
        <v>1.832</v>
      </c>
      <c r="D19" s="90" t="n">
        <v>2.573</v>
      </c>
      <c r="E19" s="90" t="n">
        <v>4.901</v>
      </c>
      <c r="F19" s="90" t="n">
        <v>26.057</v>
      </c>
      <c r="G19" s="90" t="n">
        <v>4.209</v>
      </c>
      <c r="H19" s="90" t="n">
        <v>4.278</v>
      </c>
      <c r="I19" s="90" t="n">
        <v>28.588</v>
      </c>
      <c r="J19" s="90"/>
      <c r="K19" s="218"/>
    </row>
    <row r="20" customFormat="false" ht="12.75" hidden="false" customHeight="false" outlineLevel="0" collapsed="false">
      <c r="A20" s="87" t="s">
        <v>22</v>
      </c>
      <c r="B20" s="90" t="n">
        <v>1.412</v>
      </c>
      <c r="C20" s="90" t="n">
        <v>0.936</v>
      </c>
      <c r="D20" s="90" t="n">
        <v>1.807</v>
      </c>
      <c r="E20" s="90" t="n">
        <v>2.016</v>
      </c>
      <c r="F20" s="90" t="n">
        <v>7.984</v>
      </c>
      <c r="G20" s="90" t="n">
        <v>2.363</v>
      </c>
      <c r="H20" s="90" t="n">
        <v>3.222</v>
      </c>
      <c r="I20" s="90" t="n">
        <v>8.762</v>
      </c>
      <c r="J20" s="153"/>
      <c r="K20" s="220"/>
    </row>
    <row r="21" customFormat="false" ht="12.75" hidden="false" customHeight="false" outlineLevel="0" collapsed="false">
      <c r="A21" s="87" t="s">
        <v>23</v>
      </c>
      <c r="B21" s="90" t="n">
        <v>0.942</v>
      </c>
      <c r="C21" s="90" t="n">
        <v>1.205</v>
      </c>
      <c r="D21" s="90" t="n">
        <v>1.588</v>
      </c>
      <c r="E21" s="90" t="n">
        <v>1.506</v>
      </c>
      <c r="F21" s="90" t="n">
        <v>5.786</v>
      </c>
      <c r="G21" s="90" t="n">
        <v>2.07</v>
      </c>
      <c r="H21" s="90" t="n">
        <v>1.806</v>
      </c>
      <c r="I21" s="90" t="n">
        <v>7.261</v>
      </c>
      <c r="J21" s="90" t="n">
        <v>11.923</v>
      </c>
      <c r="K21" s="218" t="n">
        <v>11.579</v>
      </c>
    </row>
    <row r="22" customFormat="false" ht="12.75" hidden="false" customHeight="false" outlineLevel="0" collapsed="false">
      <c r="A22" s="87" t="s">
        <v>24</v>
      </c>
      <c r="B22" s="90" t="n">
        <v>0.1</v>
      </c>
      <c r="C22" s="90" t="n">
        <v>0.014</v>
      </c>
      <c r="D22" s="90" t="n">
        <v>0.019</v>
      </c>
      <c r="E22" s="90" t="n">
        <v>0.167</v>
      </c>
      <c r="F22" s="90" t="n">
        <v>2.995</v>
      </c>
      <c r="G22" s="90" t="n">
        <v>0.161</v>
      </c>
      <c r="H22" s="90" t="n">
        <v>0.101</v>
      </c>
      <c r="I22" s="90" t="n">
        <v>3.486</v>
      </c>
      <c r="J22" s="153" t="n">
        <v>9.769</v>
      </c>
      <c r="K22" s="220" t="n">
        <v>11.15</v>
      </c>
    </row>
    <row r="23" customFormat="false" ht="12" hidden="false" customHeight="true" outlineLevel="0" collapsed="false">
      <c r="A23" s="87" t="s">
        <v>26</v>
      </c>
      <c r="B23" s="90" t="n">
        <v>0</v>
      </c>
      <c r="C23" s="90" t="n">
        <v>0</v>
      </c>
      <c r="D23" s="90" t="n">
        <v>0</v>
      </c>
      <c r="E23" s="90" t="n">
        <v>0</v>
      </c>
      <c r="F23" s="90" t="n">
        <v>0.752</v>
      </c>
      <c r="G23" s="90" t="n">
        <v>0</v>
      </c>
      <c r="H23" s="90" t="n">
        <v>0.081</v>
      </c>
      <c r="I23" s="90" t="n">
        <v>1.556</v>
      </c>
      <c r="J23" s="90" t="n">
        <v>5.247</v>
      </c>
      <c r="K23" s="218" t="n">
        <v>20.965</v>
      </c>
    </row>
    <row r="24" customFormat="false" ht="12" hidden="false" customHeight="true" outlineLevel="0" collapsed="false">
      <c r="A24" s="87" t="s">
        <v>29</v>
      </c>
      <c r="B24" s="90" t="n">
        <v>0.145</v>
      </c>
      <c r="C24" s="135" t="s">
        <v>218</v>
      </c>
      <c r="D24" s="90" t="n">
        <v>0.042</v>
      </c>
      <c r="E24" s="90" t="n">
        <v>0.188</v>
      </c>
      <c r="F24" s="90" t="n">
        <v>2.765</v>
      </c>
      <c r="G24" s="135" t="s">
        <v>219</v>
      </c>
      <c r="H24" s="135" t="s">
        <v>219</v>
      </c>
      <c r="I24" s="90" t="n">
        <v>5.904</v>
      </c>
      <c r="J24" s="153" t="n">
        <v>2.605</v>
      </c>
      <c r="K24" s="220" t="n">
        <v>15.01</v>
      </c>
    </row>
    <row r="25" customFormat="false" ht="12" hidden="false" customHeight="true" outlineLevel="0" collapsed="false">
      <c r="A25" s="87" t="s">
        <v>30</v>
      </c>
      <c r="B25" s="90" t="n">
        <v>0.905</v>
      </c>
      <c r="C25" s="90" t="n">
        <v>0.022</v>
      </c>
      <c r="D25" s="90" t="n">
        <v>0.02</v>
      </c>
      <c r="E25" s="90" t="n">
        <v>0.395</v>
      </c>
      <c r="F25" s="90" t="n">
        <v>9.599</v>
      </c>
      <c r="G25" s="90" t="n">
        <v>0.496</v>
      </c>
      <c r="H25" s="90" t="n">
        <v>0.777</v>
      </c>
      <c r="I25" s="90" t="n">
        <v>12.991</v>
      </c>
      <c r="J25" s="90" t="n">
        <v>4.726</v>
      </c>
      <c r="K25" s="218" t="n">
        <v>8.985</v>
      </c>
    </row>
    <row r="26" customFormat="false" ht="12" hidden="false" customHeight="true" outlineLevel="0" collapsed="false">
      <c r="A26" s="87" t="s">
        <v>31</v>
      </c>
      <c r="B26" s="90" t="n">
        <v>2.881</v>
      </c>
      <c r="C26" s="90" t="n">
        <v>0.867</v>
      </c>
      <c r="D26" s="90" t="n">
        <v>0.915</v>
      </c>
      <c r="E26" s="90" t="n">
        <v>1.649</v>
      </c>
      <c r="F26" s="90" t="n">
        <v>8.801</v>
      </c>
      <c r="G26" s="90" t="n">
        <v>4.917</v>
      </c>
      <c r="H26" s="90" t="n">
        <v>5.322</v>
      </c>
      <c r="I26" s="90" t="n">
        <v>19.013</v>
      </c>
      <c r="J26" s="153" t="n">
        <v>17.142</v>
      </c>
      <c r="K26" s="220" t="n">
        <v>15.775</v>
      </c>
    </row>
    <row r="27" customFormat="false" ht="12" hidden="false" customHeight="true" outlineLevel="0" collapsed="false">
      <c r="A27" s="87" t="s">
        <v>32</v>
      </c>
      <c r="B27" s="90" t="n">
        <v>5.891</v>
      </c>
      <c r="C27" s="90" t="n">
        <v>0.868</v>
      </c>
      <c r="D27" s="90" t="n">
        <v>3.621</v>
      </c>
      <c r="E27" s="90" t="n">
        <v>2.572</v>
      </c>
      <c r="F27" s="90" t="n">
        <v>9.214</v>
      </c>
      <c r="G27" s="90" t="n">
        <v>4.343</v>
      </c>
      <c r="H27" s="90" t="n">
        <v>3.57</v>
      </c>
      <c r="I27" s="90" t="n">
        <v>11.796</v>
      </c>
      <c r="J27" s="90" t="n">
        <v>22.544</v>
      </c>
      <c r="K27" s="218" t="n">
        <v>29.269</v>
      </c>
    </row>
    <row r="28" customFormat="false" ht="12.75" hidden="false" customHeight="false" outlineLevel="0" collapsed="false">
      <c r="A28" s="87" t="s">
        <v>149</v>
      </c>
      <c r="B28" s="90" t="n">
        <f aca="false">SUM(B18:B27)</f>
        <v>46.276</v>
      </c>
      <c r="C28" s="90" t="n">
        <f aca="false">SUM(C18:C27)</f>
        <v>14.571</v>
      </c>
      <c r="D28" s="90" t="n">
        <f aca="false">SUM(D18:D27)</f>
        <v>17.894</v>
      </c>
      <c r="E28" s="90" t="n">
        <f aca="false">SUM(E18:E27)</f>
        <v>25.715</v>
      </c>
      <c r="F28" s="90" t="n">
        <f aca="false">SUM(F18:F27)</f>
        <v>94.186</v>
      </c>
      <c r="G28" s="90" t="n">
        <f aca="false">SUM(G18:G27)</f>
        <v>22.959</v>
      </c>
      <c r="H28" s="90" t="n">
        <f aca="false">SUM(H18:H27)</f>
        <v>24.496</v>
      </c>
      <c r="I28" s="90" t="n">
        <f aca="false">SUM(I18:I27)</f>
        <v>122.7</v>
      </c>
      <c r="J28" s="90" t="n">
        <f aca="false">SUM(J18:J27)</f>
        <v>73.956</v>
      </c>
      <c r="K28" s="90" t="n">
        <f aca="false">SUM(K18:K27)</f>
        <v>112.733</v>
      </c>
    </row>
    <row r="29" customFormat="false" ht="12.75" hidden="false" customHeight="false" outlineLevel="0" collapsed="false">
      <c r="A29" s="87" t="s">
        <v>150</v>
      </c>
      <c r="B29" s="90" t="n">
        <f aca="false">AVERAGE(B18:B27)</f>
        <v>4.6276</v>
      </c>
      <c r="C29" s="90" t="n">
        <v>1.4571</v>
      </c>
      <c r="D29" s="90" t="n">
        <f aca="false">AVERAGE(D18:D27)</f>
        <v>1.7894</v>
      </c>
      <c r="E29" s="90" t="n">
        <f aca="false">AVERAGE(E18:E27)</f>
        <v>2.5715</v>
      </c>
      <c r="F29" s="90" t="n">
        <f aca="false">AVERAGE(F18:F27)</f>
        <v>9.4186</v>
      </c>
      <c r="G29" s="90" t="n">
        <v>2.2959</v>
      </c>
      <c r="H29" s="90" t="n">
        <v>2.4496</v>
      </c>
      <c r="I29" s="90" t="n">
        <f aca="false">AVERAGE(I18:I27)</f>
        <v>12.27</v>
      </c>
      <c r="J29" s="90" t="n">
        <f aca="false">AVERAGE(J18:J27)</f>
        <v>10.5651428571429</v>
      </c>
      <c r="K29" s="90" t="n">
        <f aca="false">AVERAGE(K18:K27)</f>
        <v>16.1047142857143</v>
      </c>
    </row>
    <row r="30" customFormat="false" ht="12.75" hidden="false" customHeight="false" outlineLevel="0" collapsed="false">
      <c r="A30" s="87" t="s">
        <v>151</v>
      </c>
      <c r="B30" s="90" t="n">
        <f aca="false">MEDIAN(B18:B27)</f>
        <v>1.177</v>
      </c>
      <c r="C30" s="90" t="n">
        <v>0.8675</v>
      </c>
      <c r="D30" s="90" t="n">
        <f aca="false">MEDIAN(D18:D27)</f>
        <v>1.2515</v>
      </c>
      <c r="E30" s="90" t="n">
        <f aca="false">MEDIAN(E18:E27)</f>
        <v>1.5775</v>
      </c>
      <c r="F30" s="90" t="n">
        <f aca="false">MEDIAN(F18:F27)</f>
        <v>8.3925</v>
      </c>
      <c r="G30" s="90" t="n">
        <v>2.2165</v>
      </c>
      <c r="H30" s="90" t="n">
        <v>2.514</v>
      </c>
      <c r="I30" s="90" t="n">
        <f aca="false">MEDIAN(I18:I27)</f>
        <v>10.279</v>
      </c>
      <c r="J30" s="90" t="n">
        <f aca="false">MEDIAN(J18:J27)</f>
        <v>9.769</v>
      </c>
      <c r="K30" s="90" t="n">
        <f aca="false">MEDIAN(K18:K27)</f>
        <v>15.01</v>
      </c>
    </row>
    <row r="31" customFormat="false" ht="12.75" hidden="false" customHeight="false" outlineLevel="0" collapsed="false">
      <c r="A31" s="87" t="s">
        <v>152</v>
      </c>
      <c r="B31" s="90" t="n">
        <f aca="false">MIN(B18:B26)</f>
        <v>0</v>
      </c>
      <c r="C31" s="90" t="n">
        <f aca="false">MIN(C18:C23)</f>
        <v>0</v>
      </c>
      <c r="D31" s="90" t="n">
        <f aca="false">MIN(D18:D23)</f>
        <v>0</v>
      </c>
      <c r="E31" s="90" t="n">
        <f aca="false">MIN(E18:E23)</f>
        <v>0</v>
      </c>
      <c r="F31" s="90" t="n">
        <f aca="false">MIN(F18:F23)</f>
        <v>0.752</v>
      </c>
      <c r="G31" s="90" t="n">
        <f aca="false">MIN(G18:G23)</f>
        <v>0</v>
      </c>
      <c r="H31" s="90" t="n">
        <f aca="false">MIN(H18:H23)</f>
        <v>0.081</v>
      </c>
      <c r="I31" s="90" t="n">
        <f aca="false">MIN(I18:I26)</f>
        <v>1.556</v>
      </c>
      <c r="J31" s="90" t="n">
        <f aca="false">MIN(J18:J27)</f>
        <v>2.605</v>
      </c>
      <c r="K31" s="90" t="n">
        <f aca="false">MIN(K18:K28)</f>
        <v>8.985</v>
      </c>
    </row>
    <row r="32" customFormat="false" ht="12.75" hidden="false" customHeight="false" outlineLevel="0" collapsed="false">
      <c r="A32" s="87" t="s">
        <v>153</v>
      </c>
      <c r="B32" s="90" t="n">
        <f aca="false">MAX(B18:B26)</f>
        <v>23.208</v>
      </c>
      <c r="C32" s="90" t="n">
        <f aca="false">MAX(C18:C22)</f>
        <v>8.827</v>
      </c>
      <c r="D32" s="90" t="n">
        <f aca="false">MAX(D18:D22)</f>
        <v>7.309</v>
      </c>
      <c r="E32" s="90" t="n">
        <f aca="false">MAX(E18:E22)</f>
        <v>12.321</v>
      </c>
      <c r="F32" s="90" t="n">
        <f aca="false">MAX(F18:F22)</f>
        <v>26.057</v>
      </c>
      <c r="G32" s="90" t="n">
        <f aca="false">MAX(G18:G26)</f>
        <v>4.917</v>
      </c>
      <c r="H32" s="90" t="n">
        <f aca="false">MAX(H18:H22)</f>
        <v>5.339</v>
      </c>
      <c r="I32" s="90" t="n">
        <f aca="false">MAX(I18:I26)</f>
        <v>28.588</v>
      </c>
      <c r="J32" s="90" t="n">
        <f aca="false">MAX(J18:J27)</f>
        <v>22.544</v>
      </c>
      <c r="K32" s="90" t="n">
        <f aca="false">MAX(K18:K27)</f>
        <v>29.269</v>
      </c>
    </row>
    <row r="33" customFormat="false" ht="15" hidden="false" customHeight="true" outlineLevel="0" collapsed="false">
      <c r="A33" s="208" t="s">
        <v>212</v>
      </c>
      <c r="B33" s="141" t="n">
        <v>0</v>
      </c>
      <c r="C33" s="141" t="n">
        <v>0</v>
      </c>
      <c r="D33" s="141" t="n">
        <v>0</v>
      </c>
      <c r="E33" s="141" t="n">
        <v>0</v>
      </c>
      <c r="F33" s="141" t="n">
        <v>0</v>
      </c>
      <c r="G33" s="141" t="n">
        <v>0</v>
      </c>
      <c r="H33" s="141" t="n">
        <v>0</v>
      </c>
      <c r="I33" s="141" t="n">
        <v>0</v>
      </c>
      <c r="J33" s="157" t="n">
        <v>0</v>
      </c>
      <c r="K33" s="214" t="n">
        <v>0</v>
      </c>
    </row>
    <row r="34" customFormat="false" ht="14.25" hidden="false" customHeight="true" outlineLevel="0" collapsed="false">
      <c r="B34" s="171"/>
      <c r="C34" s="36"/>
      <c r="D34" s="36"/>
      <c r="E34" s="36"/>
      <c r="F34" s="36"/>
      <c r="G34" s="36"/>
      <c r="H34" s="36"/>
      <c r="I34" s="36"/>
    </row>
    <row r="35" customFormat="false" ht="15.75" hidden="false" customHeight="false" outlineLevel="0" collapsed="false">
      <c r="A35" s="202" t="s">
        <v>156</v>
      </c>
      <c r="B35" s="202"/>
      <c r="C35" s="202"/>
      <c r="D35" s="202"/>
      <c r="E35" s="202"/>
      <c r="F35" s="202"/>
      <c r="G35" s="202"/>
      <c r="H35" s="202"/>
      <c r="I35" s="202"/>
    </row>
    <row r="36" customFormat="false" ht="12.75" hidden="false" customHeight="false" outlineLevel="0" collapsed="false">
      <c r="A36" s="202" t="s">
        <v>157</v>
      </c>
      <c r="B36" s="202"/>
      <c r="C36" s="202"/>
      <c r="D36" s="202"/>
      <c r="E36" s="202"/>
      <c r="F36" s="202"/>
      <c r="G36" s="202"/>
      <c r="H36" s="202"/>
      <c r="I36" s="202"/>
    </row>
    <row r="37" customFormat="false" ht="15.75" hidden="false" customHeight="false" outlineLevel="0" collapsed="false">
      <c r="A37" s="202" t="s">
        <v>158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3.5" hidden="false" customHeight="false" outlineLevel="0" collapsed="false"/>
    <row r="39" customFormat="false" ht="14.25" hidden="false" customHeight="false" outlineLevel="0" collapsed="false">
      <c r="A39" s="182" t="s">
        <v>220</v>
      </c>
      <c r="B39" s="182"/>
      <c r="C39" s="182"/>
      <c r="D39" s="182"/>
      <c r="E39" s="182"/>
      <c r="F39" s="182"/>
      <c r="G39" s="182"/>
      <c r="H39" s="182"/>
      <c r="I39" s="182"/>
    </row>
    <row r="40" customFormat="false" ht="12.75" hidden="false" customHeight="false" outlineLevel="0" collapsed="false">
      <c r="A40" s="87" t="s">
        <v>132</v>
      </c>
      <c r="B40" s="193" t="s">
        <v>141</v>
      </c>
      <c r="C40" s="193"/>
      <c r="D40" s="193"/>
      <c r="E40" s="193"/>
      <c r="F40" s="193"/>
      <c r="G40" s="193"/>
      <c r="H40" s="193"/>
      <c r="I40" s="193"/>
    </row>
    <row r="41" customFormat="false" ht="87" hidden="false" customHeight="false" outlineLevel="0" collapsed="false">
      <c r="A41" s="87"/>
      <c r="B41" s="204" t="s">
        <v>142</v>
      </c>
      <c r="C41" s="204" t="s">
        <v>186</v>
      </c>
      <c r="D41" s="204" t="s">
        <v>196</v>
      </c>
      <c r="E41" s="204" t="s">
        <v>162</v>
      </c>
      <c r="F41" s="204" t="s">
        <v>163</v>
      </c>
      <c r="G41" s="204" t="s">
        <v>145</v>
      </c>
      <c r="H41" s="204" t="s">
        <v>164</v>
      </c>
      <c r="I41" s="205" t="s">
        <v>165</v>
      </c>
    </row>
    <row r="42" customFormat="false" ht="12.75" hidden="false" customHeight="false" outlineLevel="0" collapsed="false">
      <c r="A42" s="87" t="s">
        <v>19</v>
      </c>
      <c r="B42" s="209" t="n">
        <v>87.53</v>
      </c>
      <c r="C42" s="209" t="n">
        <v>65.26</v>
      </c>
      <c r="D42" s="209" t="n">
        <v>97.18</v>
      </c>
      <c r="E42" s="211" t="n">
        <v>112.75</v>
      </c>
      <c r="F42" s="211" t="n">
        <v>77.7</v>
      </c>
      <c r="G42" s="211" t="n">
        <v>85.95</v>
      </c>
      <c r="H42" s="211" t="n">
        <v>141.09</v>
      </c>
      <c r="I42" s="212" t="n">
        <v>109</v>
      </c>
    </row>
    <row r="43" customFormat="false" ht="12.75" hidden="false" customHeight="false" outlineLevel="0" collapsed="false">
      <c r="A43" s="87" t="s">
        <v>21</v>
      </c>
      <c r="B43" s="90" t="n">
        <v>71.78</v>
      </c>
      <c r="C43" s="90" t="n">
        <v>62.93</v>
      </c>
      <c r="D43" s="90" t="n">
        <v>119.63</v>
      </c>
      <c r="E43" s="127" t="n">
        <v>10.87</v>
      </c>
      <c r="F43" s="127" t="n">
        <v>64.09</v>
      </c>
      <c r="G43" s="127" t="n">
        <v>79.43</v>
      </c>
      <c r="H43" s="127" t="n">
        <v>112.57</v>
      </c>
      <c r="I43" s="136" t="n">
        <v>64.87</v>
      </c>
    </row>
    <row r="44" customFormat="false" ht="12.75" hidden="false" customHeight="false" outlineLevel="0" collapsed="false">
      <c r="A44" s="87" t="s">
        <v>22</v>
      </c>
      <c r="B44" s="90" t="n">
        <v>218.82</v>
      </c>
      <c r="C44" s="90" t="n">
        <v>183.94</v>
      </c>
      <c r="D44" s="90" t="n">
        <v>169.26</v>
      </c>
      <c r="E44" s="127" t="n">
        <v>149.32</v>
      </c>
      <c r="F44" s="127" t="n">
        <v>148.27</v>
      </c>
      <c r="G44" s="127" t="n">
        <v>135.8</v>
      </c>
      <c r="H44" s="127" t="n">
        <v>296.48</v>
      </c>
      <c r="I44" s="136" t="n">
        <v>159.28</v>
      </c>
    </row>
    <row r="45" customFormat="false" ht="12.75" hidden="false" customHeight="false" outlineLevel="0" collapsed="false">
      <c r="A45" s="87" t="s">
        <v>23</v>
      </c>
      <c r="B45" s="90" t="n">
        <v>91.5</v>
      </c>
      <c r="C45" s="90" t="n">
        <v>263.41</v>
      </c>
      <c r="D45" s="90" t="n">
        <v>136.64</v>
      </c>
      <c r="E45" s="127" t="n">
        <v>67.23</v>
      </c>
      <c r="F45" s="90" t="n">
        <v>139.68</v>
      </c>
      <c r="G45" s="127" t="n">
        <v>101.92</v>
      </c>
      <c r="H45" s="127" t="n">
        <v>113.69</v>
      </c>
      <c r="I45" s="136" t="n">
        <v>104.96</v>
      </c>
    </row>
    <row r="46" customFormat="false" ht="12.75" hidden="false" customHeight="false" outlineLevel="0" collapsed="false">
      <c r="A46" s="87" t="s">
        <v>24</v>
      </c>
      <c r="B46" s="90" t="n">
        <v>125.07</v>
      </c>
      <c r="C46" s="90" t="n">
        <v>184.88</v>
      </c>
      <c r="D46" s="90" t="n">
        <v>173.62</v>
      </c>
      <c r="E46" s="127" t="n">
        <v>70.7</v>
      </c>
      <c r="F46" s="127" t="n">
        <v>127.42</v>
      </c>
      <c r="G46" s="127" t="n">
        <v>92.89</v>
      </c>
      <c r="H46" s="127" t="n">
        <v>168.17</v>
      </c>
      <c r="I46" s="136" t="n">
        <v>88.71</v>
      </c>
    </row>
    <row r="47" customFormat="false" ht="12.75" hidden="false" customHeight="false" outlineLevel="0" collapsed="false">
      <c r="A47" s="87" t="s">
        <v>26</v>
      </c>
      <c r="B47" s="90" t="n">
        <v>104.59</v>
      </c>
      <c r="C47" s="90" t="n">
        <v>130.81</v>
      </c>
      <c r="D47" s="90" t="n">
        <v>280.49</v>
      </c>
      <c r="E47" s="127" t="n">
        <v>118.8</v>
      </c>
      <c r="F47" s="127" t="n">
        <v>86.28</v>
      </c>
      <c r="G47" s="127" t="n">
        <v>190.05</v>
      </c>
      <c r="H47" s="127" t="n">
        <v>181.99</v>
      </c>
      <c r="I47" s="136" t="n">
        <v>138.31</v>
      </c>
    </row>
    <row r="48" customFormat="false" ht="12.75" hidden="false" customHeight="false" outlineLevel="0" collapsed="false">
      <c r="A48" s="87" t="s">
        <v>29</v>
      </c>
      <c r="B48" s="90" t="n">
        <v>149.96</v>
      </c>
      <c r="C48" s="90" t="n">
        <v>56.26</v>
      </c>
      <c r="D48" s="90" t="n">
        <v>229.65</v>
      </c>
      <c r="E48" s="127" t="n">
        <v>59.5</v>
      </c>
      <c r="F48" s="127" t="n">
        <v>60.23</v>
      </c>
      <c r="G48" s="127" t="n">
        <v>35.03</v>
      </c>
      <c r="H48" s="127" t="n">
        <v>124.74</v>
      </c>
      <c r="I48" s="136" t="n">
        <v>116.94</v>
      </c>
    </row>
    <row r="49" customFormat="false" ht="12.75" hidden="false" customHeight="false" outlineLevel="0" collapsed="false">
      <c r="A49" s="87" t="s">
        <v>30</v>
      </c>
      <c r="B49" s="90" t="n">
        <v>91.77</v>
      </c>
      <c r="C49" s="90" t="n">
        <v>137.75</v>
      </c>
      <c r="D49" s="90" t="n">
        <v>322.65</v>
      </c>
      <c r="E49" s="127" t="n">
        <v>114.31</v>
      </c>
      <c r="F49" s="127" t="n">
        <v>79.71</v>
      </c>
      <c r="G49" s="127" t="n">
        <v>74.89</v>
      </c>
      <c r="H49" s="127" t="n">
        <v>169.49</v>
      </c>
      <c r="I49" s="136" t="n">
        <v>110.25</v>
      </c>
    </row>
    <row r="50" customFormat="false" ht="12.75" hidden="false" customHeight="false" outlineLevel="0" collapsed="false">
      <c r="A50" s="87" t="s">
        <v>31</v>
      </c>
      <c r="B50" s="90" t="n">
        <v>307.14</v>
      </c>
      <c r="C50" s="90" t="n">
        <v>160.41</v>
      </c>
      <c r="D50" s="90" t="n">
        <v>280.84</v>
      </c>
      <c r="E50" s="127" t="n">
        <v>152.01</v>
      </c>
      <c r="F50" s="127" t="n">
        <v>174.12</v>
      </c>
      <c r="G50" s="127" t="n">
        <v>154.17</v>
      </c>
      <c r="H50" s="127" t="n">
        <v>247.88</v>
      </c>
      <c r="I50" s="136" t="n">
        <v>166.83</v>
      </c>
    </row>
    <row r="51" customFormat="false" ht="12.75" hidden="false" customHeight="false" outlineLevel="0" collapsed="false">
      <c r="A51" s="87" t="s">
        <v>32</v>
      </c>
      <c r="B51" s="90" t="n">
        <v>194.35</v>
      </c>
      <c r="C51" s="90" t="n">
        <v>191.23</v>
      </c>
      <c r="D51" s="90" t="n">
        <v>388.12</v>
      </c>
      <c r="E51" s="127" t="n">
        <v>381.97</v>
      </c>
      <c r="F51" s="127" t="n">
        <v>132.99</v>
      </c>
      <c r="G51" s="127" t="n">
        <v>77.03</v>
      </c>
      <c r="H51" s="127" t="n">
        <v>93.27</v>
      </c>
      <c r="I51" s="136" t="n">
        <v>85.9</v>
      </c>
    </row>
    <row r="52" customFormat="false" ht="12.75" hidden="false" customHeight="false" outlineLevel="0" collapsed="false">
      <c r="A52" s="87" t="s">
        <v>167</v>
      </c>
      <c r="B52" s="90" t="n">
        <f aca="false">SUM(B42:B51)</f>
        <v>1442.51</v>
      </c>
      <c r="C52" s="90" t="n">
        <f aca="false">SUM(C42:C51)</f>
        <v>1436.88</v>
      </c>
      <c r="D52" s="90" t="n">
        <f aca="false">SUM(D42:D51)</f>
        <v>2198.08</v>
      </c>
      <c r="E52" s="90" t="n">
        <f aca="false">SUM(E42:E51)</f>
        <v>1237.46</v>
      </c>
      <c r="F52" s="90" t="n">
        <f aca="false">SUM(F42:F51)</f>
        <v>1090.49</v>
      </c>
      <c r="G52" s="90" t="n">
        <f aca="false">SUM(G42:G51)</f>
        <v>1027.16</v>
      </c>
      <c r="H52" s="90" t="n">
        <f aca="false">SUM(H42:H51)</f>
        <v>1649.37</v>
      </c>
      <c r="I52" s="91" t="n">
        <f aca="false">SUM(I42:I51)</f>
        <v>1145.05</v>
      </c>
    </row>
    <row r="53" customFormat="false" ht="12.75" hidden="false" customHeight="false" outlineLevel="0" collapsed="false">
      <c r="A53" s="87" t="s">
        <v>150</v>
      </c>
      <c r="B53" s="90" t="n">
        <f aca="false">AVERAGE(B42:B51)</f>
        <v>144.251</v>
      </c>
      <c r="C53" s="90" t="n">
        <f aca="false">AVERAGE(C42:C51)</f>
        <v>143.688</v>
      </c>
      <c r="D53" s="201" t="n">
        <f aca="false">AVERAGE(D42:D51)</f>
        <v>219.808</v>
      </c>
      <c r="E53" s="90" t="n">
        <f aca="false">AVERAGE(E42:E51)</f>
        <v>123.746</v>
      </c>
      <c r="F53" s="90" t="n">
        <f aca="false">AVERAGE(F42:F51)</f>
        <v>109.049</v>
      </c>
      <c r="G53" s="90" t="n">
        <f aca="false">AVERAGE(G42:G51)</f>
        <v>102.716</v>
      </c>
      <c r="H53" s="90" t="n">
        <f aca="false">AVERAGE(H42:H51)</f>
        <v>164.937</v>
      </c>
      <c r="I53" s="91" t="n">
        <f aca="false">AVERAGE(I42:I51)</f>
        <v>114.505</v>
      </c>
    </row>
    <row r="54" customFormat="false" ht="12.75" hidden="false" customHeight="false" outlineLevel="0" collapsed="false">
      <c r="A54" s="87" t="s">
        <v>151</v>
      </c>
      <c r="B54" s="90" t="n">
        <f aca="false">MEDIAN(B42:B51)</f>
        <v>114.83</v>
      </c>
      <c r="C54" s="90" t="n">
        <f aca="false">MEDIAN(C42:C51)</f>
        <v>149.08</v>
      </c>
      <c r="D54" s="90" t="n">
        <f aca="false">MEDIAN(D42:D51)</f>
        <v>201.635</v>
      </c>
      <c r="E54" s="90" t="n">
        <f aca="false">MEDIAN(E42:E51)</f>
        <v>113.53</v>
      </c>
      <c r="F54" s="90" t="n">
        <f aca="false">MEDIAN(F42:F51)</f>
        <v>106.85</v>
      </c>
      <c r="G54" s="90" t="n">
        <f aca="false">MEDIAN(G42:G51)</f>
        <v>89.42</v>
      </c>
      <c r="H54" s="90" t="n">
        <f aca="false">MEDIAN(H42:H51)</f>
        <v>154.63</v>
      </c>
      <c r="I54" s="91" t="n">
        <f aca="false">MEDIAN(I42:I51)</f>
        <v>109.625</v>
      </c>
    </row>
    <row r="55" customFormat="false" ht="12.75" hidden="false" customHeight="false" outlineLevel="0" collapsed="false">
      <c r="A55" s="87" t="s">
        <v>152</v>
      </c>
      <c r="B55" s="90" t="n">
        <f aca="false">MIN(B42:B51)</f>
        <v>71.78</v>
      </c>
      <c r="C55" s="90" t="n">
        <f aca="false">MIN(C42:C51)</f>
        <v>56.26</v>
      </c>
      <c r="D55" s="90" t="n">
        <f aca="false">MIN(D42:D51)</f>
        <v>97.18</v>
      </c>
      <c r="E55" s="90" t="n">
        <f aca="false">MIN(E42:E51)</f>
        <v>10.87</v>
      </c>
      <c r="F55" s="90" t="n">
        <f aca="false">MIN(F42:F51)</f>
        <v>60.23</v>
      </c>
      <c r="G55" s="90" t="n">
        <f aca="false">MIN(G42:G51)</f>
        <v>35.03</v>
      </c>
      <c r="H55" s="90" t="n">
        <f aca="false">MIN(H42:H51)</f>
        <v>93.27</v>
      </c>
      <c r="I55" s="91" t="n">
        <f aca="false">MIN(I42:I51)</f>
        <v>64.87</v>
      </c>
    </row>
    <row r="56" customFormat="false" ht="13.5" hidden="false" customHeight="false" outlineLevel="0" collapsed="false">
      <c r="A56" s="208" t="s">
        <v>153</v>
      </c>
      <c r="B56" s="141" t="n">
        <f aca="false">MAX(B42:B51)</f>
        <v>307.14</v>
      </c>
      <c r="C56" s="141" t="n">
        <f aca="false">MAX(C42:C51)</f>
        <v>263.41</v>
      </c>
      <c r="D56" s="141" t="n">
        <f aca="false">MAX(D42:D51)</f>
        <v>388.12</v>
      </c>
      <c r="E56" s="141" t="n">
        <f aca="false">MAX(E42:E51)</f>
        <v>381.97</v>
      </c>
      <c r="F56" s="141" t="n">
        <f aca="false">MAX(F42:F51)</f>
        <v>174.12</v>
      </c>
      <c r="G56" s="141" t="n">
        <f aca="false">MAX(G42:G51)</f>
        <v>190.05</v>
      </c>
      <c r="H56" s="141" t="n">
        <f aca="false">MAX(H42:H51)</f>
        <v>296.48</v>
      </c>
      <c r="I56" s="144" t="n">
        <f aca="false">MAX(I42:I51)</f>
        <v>166.83</v>
      </c>
    </row>
    <row r="58" customFormat="false" ht="14.25" hidden="false" customHeight="false" outlineLevel="0" collapsed="false">
      <c r="A58" s="69" t="s">
        <v>168</v>
      </c>
      <c r="B58" s="69"/>
      <c r="C58" s="69"/>
      <c r="D58" s="69"/>
      <c r="E58" s="71"/>
      <c r="F58" s="71"/>
    </row>
    <row r="59" customFormat="false" ht="14.25" hidden="false" customHeight="false" outlineLevel="0" collapsed="false">
      <c r="A59" s="231" t="s">
        <v>169</v>
      </c>
      <c r="B59" s="231"/>
      <c r="C59" s="231"/>
      <c r="D59" s="231"/>
    </row>
    <row r="60" customFormat="false" ht="28.5" hidden="false" customHeight="true" outlineLevel="0" collapsed="false">
      <c r="A60" s="131" t="s">
        <v>170</v>
      </c>
      <c r="B60" s="131"/>
      <c r="C60" s="131"/>
      <c r="D60" s="131"/>
    </row>
  </sheetData>
  <mergeCells count="20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5:I35"/>
    <mergeCell ref="A36:I36"/>
    <mergeCell ref="A37:I37"/>
    <mergeCell ref="A39:I39"/>
    <mergeCell ref="B40:I40"/>
    <mergeCell ref="A59:D59"/>
    <mergeCell ref="A60:D60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5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17" activeCellId="0" sqref="B17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10.12"/>
    <col collapsed="false" customWidth="true" hidden="false" outlineLevel="0" max="3" min="3" style="0" width="10.58"/>
    <col collapsed="false" customWidth="true" hidden="false" outlineLevel="0" max="7" min="6" style="0" width="10.12"/>
  </cols>
  <sheetData>
    <row r="1" customFormat="false" ht="12.75" hidden="false" customHeight="true" outlineLevel="0" collapsed="false">
      <c r="A1" s="197" t="s">
        <v>182</v>
      </c>
      <c r="B1" s="197"/>
      <c r="C1" s="197"/>
      <c r="D1" s="197"/>
      <c r="E1" s="197"/>
      <c r="F1" s="197"/>
      <c r="G1" s="197"/>
      <c r="H1" s="197"/>
      <c r="I1" s="197"/>
    </row>
    <row r="2" customFormat="false" ht="12.75" hidden="false" customHeight="false" outlineLevel="0" collapsed="false">
      <c r="A2" s="197"/>
      <c r="B2" s="197"/>
      <c r="C2" s="197"/>
      <c r="D2" s="197"/>
      <c r="E2" s="197"/>
      <c r="F2" s="197"/>
      <c r="G2" s="197"/>
      <c r="H2" s="197"/>
      <c r="I2" s="197"/>
    </row>
    <row r="3" customFormat="false" ht="8.25" hidden="false" customHeight="true" outlineLevel="0" collapsed="false">
      <c r="A3" s="197"/>
      <c r="B3" s="197"/>
      <c r="C3" s="197"/>
      <c r="D3" s="197"/>
      <c r="E3" s="197"/>
      <c r="F3" s="197"/>
      <c r="G3" s="197"/>
      <c r="H3" s="197"/>
      <c r="I3" s="197"/>
    </row>
    <row r="4" customFormat="false" ht="12.75" hidden="true" customHeight="true" outlineLevel="0" collapsed="false">
      <c r="A4" s="197"/>
      <c r="B4" s="197"/>
      <c r="C4" s="197"/>
      <c r="D4" s="197"/>
      <c r="E4" s="197"/>
      <c r="F4" s="197"/>
      <c r="G4" s="197"/>
      <c r="H4" s="197"/>
      <c r="I4" s="197"/>
    </row>
    <row r="6" customFormat="false" ht="12.75" hidden="false" customHeight="false" outlineLevel="0" collapsed="false">
      <c r="A6" s="121" t="s">
        <v>221</v>
      </c>
      <c r="B6" s="121"/>
      <c r="C6" s="121"/>
      <c r="D6" s="121"/>
      <c r="E6" s="121"/>
      <c r="F6" s="121"/>
      <c r="G6" s="121"/>
      <c r="H6" s="121"/>
      <c r="I6" s="121"/>
    </row>
    <row r="7" customFormat="false" ht="12.75" hidden="false" customHeight="false" outlineLevel="0" collapsed="false">
      <c r="A7" s="121"/>
      <c r="B7" s="121"/>
      <c r="C7" s="121"/>
      <c r="D7" s="121"/>
      <c r="E7" s="121"/>
      <c r="F7" s="121"/>
      <c r="G7" s="121"/>
      <c r="H7" s="121"/>
      <c r="I7" s="121"/>
    </row>
    <row r="9" customFormat="false" ht="12.75" hidden="false" customHeight="true" outlineLevel="0" collapsed="false">
      <c r="A9" s="3" t="s">
        <v>222</v>
      </c>
      <c r="B9" s="3"/>
      <c r="C9" s="3"/>
      <c r="D9" s="3"/>
      <c r="E9" s="3"/>
      <c r="F9" s="3"/>
      <c r="G9" s="3"/>
      <c r="H9" s="3"/>
      <c r="I9" s="3"/>
    </row>
    <row r="10" customFormat="false" ht="12.75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</row>
    <row r="11" customFormat="false" ht="12.7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</row>
    <row r="12" customFormat="false" ht="12.75" hidden="false" customHeight="false" outlineLevel="0" collapsed="false">
      <c r="A12" s="36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98"/>
      <c r="B13" s="198"/>
      <c r="C13" s="198"/>
      <c r="D13" s="198"/>
      <c r="E13" s="198"/>
      <c r="F13" s="198"/>
      <c r="G13" s="198"/>
      <c r="H13" s="198"/>
      <c r="I13" s="198"/>
    </row>
    <row r="14" customFormat="false" ht="13.5" hidden="false" customHeight="false" outlineLevel="0" collapsed="false">
      <c r="A14" s="198"/>
      <c r="B14" s="36"/>
      <c r="C14" s="36"/>
      <c r="D14" s="36"/>
      <c r="E14" s="36"/>
      <c r="F14" s="36"/>
      <c r="G14" s="36"/>
      <c r="H14" s="36"/>
      <c r="I14" s="36"/>
    </row>
    <row r="15" customFormat="false" ht="12.75" hidden="false" customHeight="false" outlineLevel="0" collapsed="false">
      <c r="A15" s="182" t="s">
        <v>223</v>
      </c>
      <c r="B15" s="182"/>
      <c r="C15" s="182"/>
      <c r="D15" s="182"/>
      <c r="E15" s="182"/>
      <c r="F15" s="182"/>
      <c r="G15" s="182"/>
      <c r="H15" s="182"/>
      <c r="I15" s="182"/>
    </row>
    <row r="16" customFormat="false" ht="12.75" hidden="false" customHeight="false" outlineLevel="0" collapsed="false">
      <c r="A16" s="87" t="s">
        <v>132</v>
      </c>
      <c r="B16" s="193" t="s">
        <v>133</v>
      </c>
      <c r="C16" s="193"/>
      <c r="D16" s="193"/>
      <c r="E16" s="193"/>
      <c r="F16" s="193"/>
      <c r="G16" s="193"/>
      <c r="H16" s="193"/>
      <c r="I16" s="193"/>
    </row>
    <row r="17" customFormat="false" ht="15.75" hidden="false" customHeight="false" outlineLevel="0" collapsed="false">
      <c r="A17" s="87"/>
      <c r="B17" s="46" t="s">
        <v>209</v>
      </c>
      <c r="C17" s="46"/>
      <c r="D17" s="46"/>
      <c r="E17" s="46"/>
      <c r="F17" s="193" t="s">
        <v>210</v>
      </c>
      <c r="G17" s="193"/>
      <c r="H17" s="193"/>
      <c r="I17" s="193"/>
    </row>
    <row r="18" customFormat="false" ht="12.75" hidden="false" customHeight="false" outlineLevel="0" collapsed="false">
      <c r="A18" s="87"/>
      <c r="B18" s="52" t="s">
        <v>141</v>
      </c>
      <c r="C18" s="52"/>
      <c r="D18" s="52"/>
      <c r="E18" s="52"/>
      <c r="F18" s="193" t="s">
        <v>141</v>
      </c>
      <c r="G18" s="193"/>
      <c r="H18" s="193"/>
      <c r="I18" s="193"/>
    </row>
    <row r="19" customFormat="false" ht="12.75" hidden="false" customHeight="false" outlineLevel="0" collapsed="false">
      <c r="A19" s="87"/>
      <c r="B19" s="52" t="s">
        <v>142</v>
      </c>
      <c r="C19" s="90" t="s">
        <v>186</v>
      </c>
      <c r="D19" s="52" t="s">
        <v>187</v>
      </c>
      <c r="E19" s="90" t="s">
        <v>145</v>
      </c>
      <c r="F19" s="52" t="s">
        <v>142</v>
      </c>
      <c r="G19" s="90" t="s">
        <v>186</v>
      </c>
      <c r="H19" s="52" t="s">
        <v>187</v>
      </c>
      <c r="I19" s="91" t="s">
        <v>145</v>
      </c>
    </row>
    <row r="20" customFormat="false" ht="12.75" hidden="false" customHeight="false" outlineLevel="0" collapsed="false">
      <c r="A20" s="87" t="s">
        <v>26</v>
      </c>
      <c r="B20" s="90" t="n">
        <v>0.182</v>
      </c>
      <c r="C20" s="90" t="n">
        <v>0.347</v>
      </c>
      <c r="D20" s="90" t="n">
        <v>0.601</v>
      </c>
      <c r="E20" s="90" t="n">
        <v>3.357</v>
      </c>
      <c r="F20" s="90" t="n">
        <v>0.203</v>
      </c>
      <c r="G20" s="90" t="n">
        <v>0.08</v>
      </c>
      <c r="H20" s="90" t="n">
        <v>0.021</v>
      </c>
      <c r="I20" s="91" t="n">
        <v>0.496</v>
      </c>
    </row>
    <row r="21" customFormat="false" ht="12.75" hidden="false" customHeight="false" outlineLevel="0" collapsed="false">
      <c r="A21" s="87" t="s">
        <v>28</v>
      </c>
      <c r="B21" s="90" t="n">
        <v>0</v>
      </c>
      <c r="C21" s="90" t="n">
        <v>0.139</v>
      </c>
      <c r="D21" s="90" t="n">
        <v>0.595</v>
      </c>
      <c r="E21" s="90" t="n">
        <v>1.064</v>
      </c>
      <c r="F21" s="90" t="n">
        <v>0.197</v>
      </c>
      <c r="G21" s="90" t="n">
        <v>0</v>
      </c>
      <c r="H21" s="90" t="n">
        <v>0</v>
      </c>
      <c r="I21" s="91" t="n">
        <v>0.068</v>
      </c>
    </row>
    <row r="22" customFormat="false" ht="12.75" hidden="false" customHeight="false" outlineLevel="0" collapsed="false">
      <c r="A22" s="87" t="s">
        <v>29</v>
      </c>
      <c r="B22" s="90" t="n">
        <v>0.672</v>
      </c>
      <c r="C22" s="90" t="n">
        <v>0.917</v>
      </c>
      <c r="D22" s="90" t="n">
        <v>1.88</v>
      </c>
      <c r="E22" s="90" t="n">
        <v>2.259</v>
      </c>
      <c r="F22" s="90" t="n">
        <v>0.833</v>
      </c>
      <c r="G22" s="90" t="n">
        <v>0.244</v>
      </c>
      <c r="H22" s="90" t="n">
        <v>0</v>
      </c>
      <c r="I22" s="91" t="n">
        <v>1.412</v>
      </c>
    </row>
    <row r="23" customFormat="false" ht="12.75" hidden="false" customHeight="false" outlineLevel="0" collapsed="false">
      <c r="A23" s="87" t="s">
        <v>30</v>
      </c>
      <c r="B23" s="90" t="n">
        <v>2.179</v>
      </c>
      <c r="C23" s="90" t="n">
        <v>1.007</v>
      </c>
      <c r="D23" s="90" t="n">
        <v>1.104</v>
      </c>
      <c r="E23" s="90" t="n">
        <v>1.71</v>
      </c>
      <c r="F23" s="90" t="n">
        <v>2.716</v>
      </c>
      <c r="G23" s="90" t="n">
        <v>0.131</v>
      </c>
      <c r="H23" s="90" t="n">
        <v>0.066</v>
      </c>
      <c r="I23" s="91" t="n">
        <v>4.982</v>
      </c>
    </row>
    <row r="24" customFormat="false" ht="12.75" hidden="false" customHeight="false" outlineLevel="0" collapsed="false">
      <c r="A24" s="87" t="s">
        <v>31</v>
      </c>
      <c r="B24" s="90" t="n">
        <v>6.983</v>
      </c>
      <c r="C24" s="90" t="n">
        <v>1.772</v>
      </c>
      <c r="D24" s="90" t="n">
        <v>2.212</v>
      </c>
      <c r="E24" s="90" t="n">
        <v>4.774</v>
      </c>
      <c r="F24" s="90" t="n">
        <v>6.084</v>
      </c>
      <c r="G24" s="90" t="n">
        <v>0.322</v>
      </c>
      <c r="H24" s="90" t="n">
        <v>1.634</v>
      </c>
      <c r="I24" s="91" t="n">
        <v>10.692</v>
      </c>
      <c r="J24" s="198"/>
      <c r="K24" s="198"/>
    </row>
    <row r="25" customFormat="false" ht="12.75" hidden="false" customHeight="false" outlineLevel="0" collapsed="false">
      <c r="A25" s="87" t="s">
        <v>32</v>
      </c>
      <c r="B25" s="90" t="n">
        <v>14.567</v>
      </c>
      <c r="C25" s="90" t="n">
        <v>1.632</v>
      </c>
      <c r="D25" s="90" t="n">
        <v>1.687</v>
      </c>
      <c r="E25" s="90" t="n">
        <v>7.695</v>
      </c>
      <c r="F25" s="90" t="n">
        <v>6.722</v>
      </c>
      <c r="G25" s="90" t="n">
        <v>2.829</v>
      </c>
      <c r="H25" s="90" t="n">
        <v>1.345</v>
      </c>
      <c r="I25" s="91" t="n">
        <v>10.209</v>
      </c>
      <c r="J25" s="171"/>
      <c r="K25" s="171"/>
    </row>
    <row r="26" customFormat="false" ht="12.75" hidden="false" customHeight="true" outlineLevel="0" collapsed="false">
      <c r="A26" s="87" t="s">
        <v>149</v>
      </c>
      <c r="B26" s="90" t="n">
        <f aca="false">SUM(B20:B25)</f>
        <v>24.583</v>
      </c>
      <c r="C26" s="90" t="n">
        <f aca="false">SUM(C20:C25)</f>
        <v>5.814</v>
      </c>
      <c r="D26" s="90" t="n">
        <f aca="false">SUM(D20:D25)</f>
        <v>8.079</v>
      </c>
      <c r="E26" s="90" t="n">
        <f aca="false">SUM(E20:E25)</f>
        <v>20.859</v>
      </c>
      <c r="F26" s="90" t="n">
        <f aca="false">SUM(F20:F25)</f>
        <v>16.755</v>
      </c>
      <c r="G26" s="90" t="n">
        <f aca="false">SUM(G20:G25)</f>
        <v>3.606</v>
      </c>
      <c r="H26" s="90" t="n">
        <f aca="false">SUM(H20:H25)</f>
        <v>3.066</v>
      </c>
      <c r="I26" s="91" t="n">
        <f aca="false">SUM(I20:I25)</f>
        <v>27.859</v>
      </c>
    </row>
    <row r="27" customFormat="false" ht="12.75" hidden="false" customHeight="true" outlineLevel="0" collapsed="false">
      <c r="A27" s="87" t="s">
        <v>150</v>
      </c>
      <c r="B27" s="90" t="n">
        <f aca="false">AVERAGE(B20:B25)</f>
        <v>4.09716666666667</v>
      </c>
      <c r="C27" s="90" t="n">
        <f aca="false">AVERAGE(C20:C25)</f>
        <v>0.969</v>
      </c>
      <c r="D27" s="90" t="n">
        <f aca="false">AVERAGE(D20:D25)</f>
        <v>1.3465</v>
      </c>
      <c r="E27" s="90" t="n">
        <f aca="false">AVERAGE(E20:E25)</f>
        <v>3.4765</v>
      </c>
      <c r="F27" s="90" t="n">
        <f aca="false">AVERAGE(F20:F25)</f>
        <v>2.7925</v>
      </c>
      <c r="G27" s="90" t="n">
        <f aca="false">AVERAGE(G20:G25)</f>
        <v>0.601</v>
      </c>
      <c r="H27" s="90" t="n">
        <f aca="false">AVERAGE(G20:G25)</f>
        <v>0.601</v>
      </c>
      <c r="I27" s="91" t="n">
        <f aca="false">AVERAGE(H20:H25)</f>
        <v>0.511</v>
      </c>
    </row>
    <row r="28" customFormat="false" ht="12.75" hidden="false" customHeight="false" outlineLevel="0" collapsed="false">
      <c r="A28" s="87" t="s">
        <v>151</v>
      </c>
      <c r="B28" s="90" t="n">
        <f aca="false">MEDIAN(B20:B25)</f>
        <v>1.4255</v>
      </c>
      <c r="C28" s="90" t="n">
        <f aca="false">MEDIAN(C20:C25)</f>
        <v>0.962</v>
      </c>
      <c r="D28" s="90" t="n">
        <f aca="false">MEDIAN(D20:D25)</f>
        <v>1.3955</v>
      </c>
      <c r="E28" s="90" t="n">
        <f aca="false">MEDIAN(E20:E25)</f>
        <v>2.808</v>
      </c>
      <c r="F28" s="90" t="n">
        <f aca="false">MEDIAN(F20:F25)</f>
        <v>1.7745</v>
      </c>
      <c r="G28" s="90" t="n">
        <f aca="false">MEDIAN(G20:G25)</f>
        <v>0.1875</v>
      </c>
      <c r="H28" s="90" t="n">
        <f aca="false">MEDIAN(H20:H25)</f>
        <v>0.0435</v>
      </c>
      <c r="I28" s="91" t="n">
        <f aca="false">MEDIAN(I20:I25)</f>
        <v>3.197</v>
      </c>
    </row>
    <row r="29" customFormat="false" ht="12.75" hidden="false" customHeight="false" outlineLevel="0" collapsed="false">
      <c r="A29" s="87" t="s">
        <v>152</v>
      </c>
      <c r="B29" s="90" t="n">
        <f aca="false">MIN(B20:B25)</f>
        <v>0</v>
      </c>
      <c r="C29" s="90" t="n">
        <f aca="false">MIN(C20:C25)</f>
        <v>0.139</v>
      </c>
      <c r="D29" s="90" t="n">
        <f aca="false">MIN(D20:D25)</f>
        <v>0.595</v>
      </c>
      <c r="E29" s="90" t="n">
        <f aca="false">MIN(E20:E25)</f>
        <v>1.064</v>
      </c>
      <c r="F29" s="90" t="n">
        <f aca="false">MIN(F20:F25)</f>
        <v>0.197</v>
      </c>
      <c r="G29" s="90" t="n">
        <f aca="false">MIN(G20:G25)</f>
        <v>0</v>
      </c>
      <c r="H29" s="90" t="n">
        <f aca="false">MIN(H20:H25)</f>
        <v>0</v>
      </c>
      <c r="I29" s="91" t="n">
        <f aca="false">MIN(I20:I25)</f>
        <v>0.068</v>
      </c>
    </row>
    <row r="30" customFormat="false" ht="12.75" hidden="false" customHeight="false" outlineLevel="0" collapsed="false">
      <c r="A30" s="87" t="s">
        <v>153</v>
      </c>
      <c r="B30" s="90" t="n">
        <f aca="false">MAX(B20:B25)</f>
        <v>14.567</v>
      </c>
      <c r="C30" s="90" t="n">
        <f aca="false">MAX(C20:C25)</f>
        <v>1.772</v>
      </c>
      <c r="D30" s="90" t="n">
        <f aca="false">MAX(D20:D25)</f>
        <v>2.212</v>
      </c>
      <c r="E30" s="90" t="n">
        <f aca="false">MAX(E20:E25)</f>
        <v>7.695</v>
      </c>
      <c r="F30" s="90" t="n">
        <f aca="false">MAX(F20:F25)</f>
        <v>6.722</v>
      </c>
      <c r="G30" s="90" t="n">
        <f aca="false">MAX(G20:G25)</f>
        <v>2.829</v>
      </c>
      <c r="H30" s="90" t="n">
        <f aca="false">MAX(H20:H25)</f>
        <v>1.634</v>
      </c>
      <c r="I30" s="91" t="n">
        <f aca="false">MAX(I20:I25)</f>
        <v>10.692</v>
      </c>
    </row>
    <row r="31" customFormat="false" ht="12" hidden="false" customHeight="true" outlineLevel="0" collapsed="false">
      <c r="A31" s="208" t="s">
        <v>212</v>
      </c>
      <c r="B31" s="141" t="n">
        <v>0</v>
      </c>
      <c r="C31" s="141" t="n">
        <v>0</v>
      </c>
      <c r="D31" s="141" t="n">
        <v>0</v>
      </c>
      <c r="E31" s="141" t="n">
        <v>0</v>
      </c>
      <c r="F31" s="141" t="n">
        <v>0</v>
      </c>
      <c r="G31" s="141" t="n">
        <v>0</v>
      </c>
      <c r="H31" s="141" t="n">
        <v>0</v>
      </c>
      <c r="I31" s="144" t="n">
        <v>0</v>
      </c>
    </row>
    <row r="33" customFormat="false" ht="15.75" hidden="false" customHeight="false" outlineLevel="0" collapsed="false">
      <c r="A33" s="202" t="s">
        <v>224</v>
      </c>
      <c r="B33" s="202"/>
      <c r="C33" s="202"/>
      <c r="D33" s="202"/>
      <c r="E33" s="202"/>
      <c r="F33" s="202"/>
      <c r="G33" s="202"/>
      <c r="H33" s="202"/>
      <c r="I33" s="202"/>
    </row>
    <row r="34" customFormat="false" ht="12.75" hidden="false" customHeight="false" outlineLevel="0" collapsed="false">
      <c r="A34" s="202" t="s">
        <v>225</v>
      </c>
      <c r="B34" s="202"/>
      <c r="C34" s="202"/>
      <c r="D34" s="202"/>
      <c r="E34" s="202"/>
      <c r="F34" s="202"/>
      <c r="G34" s="202"/>
      <c r="H34" s="202"/>
      <c r="I34" s="202"/>
    </row>
    <row r="35" customFormat="false" ht="12.75" hidden="false" customHeight="false" outlineLevel="0" collapsed="false">
      <c r="A35" s="71"/>
      <c r="B35" s="71"/>
      <c r="C35" s="71"/>
      <c r="D35" s="71"/>
      <c r="E35" s="71"/>
      <c r="F35" s="71"/>
      <c r="G35" s="71"/>
      <c r="H35" s="71"/>
      <c r="I35" s="71"/>
    </row>
    <row r="36" customFormat="false" ht="12.75" hidden="false" customHeight="false" outlineLevel="0" collapsed="false">
      <c r="A36" s="71"/>
      <c r="B36" s="71"/>
      <c r="C36" s="71"/>
      <c r="D36" s="71"/>
      <c r="E36" s="71"/>
      <c r="F36" s="71"/>
      <c r="G36" s="71"/>
      <c r="H36" s="71"/>
      <c r="I36" s="71"/>
    </row>
    <row r="37" customFormat="false" ht="13.5" hidden="false" customHeight="false" outlineLevel="0" collapsed="false"/>
    <row r="38" customFormat="false" ht="14.25" hidden="false" customHeight="false" outlineLevel="0" collapsed="false">
      <c r="A38" s="182" t="s">
        <v>226</v>
      </c>
      <c r="B38" s="182"/>
      <c r="C38" s="182"/>
      <c r="D38" s="182"/>
      <c r="E38" s="182"/>
      <c r="F38" s="182"/>
      <c r="G38" s="182"/>
      <c r="H38" s="182"/>
      <c r="I38" s="182"/>
    </row>
    <row r="39" customFormat="false" ht="12.75" hidden="false" customHeight="false" outlineLevel="0" collapsed="false">
      <c r="A39" s="87" t="s">
        <v>132</v>
      </c>
      <c r="B39" s="193" t="s">
        <v>141</v>
      </c>
      <c r="C39" s="193"/>
      <c r="D39" s="193"/>
      <c r="E39" s="193"/>
      <c r="F39" s="193"/>
      <c r="G39" s="193"/>
      <c r="H39" s="193"/>
      <c r="I39" s="193"/>
    </row>
    <row r="40" customFormat="false" ht="87" hidden="false" customHeight="false" outlineLevel="0" collapsed="false">
      <c r="A40" s="87"/>
      <c r="B40" s="204" t="s">
        <v>142</v>
      </c>
      <c r="C40" s="204" t="s">
        <v>186</v>
      </c>
      <c r="D40" s="204" t="s">
        <v>196</v>
      </c>
      <c r="E40" s="204" t="s">
        <v>162</v>
      </c>
      <c r="F40" s="204" t="s">
        <v>163</v>
      </c>
      <c r="G40" s="204" t="s">
        <v>145</v>
      </c>
      <c r="H40" s="204" t="s">
        <v>164</v>
      </c>
      <c r="I40" s="205" t="s">
        <v>165</v>
      </c>
    </row>
    <row r="41" customFormat="false" ht="12.75" hidden="false" customHeight="false" outlineLevel="0" collapsed="false">
      <c r="A41" s="215" t="s">
        <v>26</v>
      </c>
      <c r="B41" s="209" t="n">
        <v>52.92</v>
      </c>
      <c r="C41" s="209" t="n">
        <v>39.43</v>
      </c>
      <c r="D41" s="209" t="n">
        <v>50.23</v>
      </c>
      <c r="E41" s="211" t="n">
        <v>65.35</v>
      </c>
      <c r="F41" s="211" t="n">
        <v>36.49</v>
      </c>
      <c r="G41" s="211" t="n">
        <v>55.95</v>
      </c>
      <c r="H41" s="211" t="n">
        <v>95.48</v>
      </c>
      <c r="I41" s="212" t="n">
        <v>60.86</v>
      </c>
    </row>
    <row r="42" customFormat="false" ht="12.75" hidden="false" customHeight="false" outlineLevel="0" collapsed="false">
      <c r="A42" s="87" t="s">
        <v>28</v>
      </c>
      <c r="B42" s="90" t="n">
        <v>65.5</v>
      </c>
      <c r="C42" s="90" t="n">
        <v>92.91</v>
      </c>
      <c r="D42" s="90" t="n">
        <v>123.39</v>
      </c>
      <c r="E42" s="127" t="n">
        <v>91.69</v>
      </c>
      <c r="F42" s="127" t="n">
        <v>92.28</v>
      </c>
      <c r="G42" s="127" t="n">
        <v>42.49</v>
      </c>
      <c r="H42" s="127" t="n">
        <v>83.95</v>
      </c>
      <c r="I42" s="136" t="n">
        <v>42.63</v>
      </c>
    </row>
    <row r="43" customFormat="false" ht="12.75" hidden="false" customHeight="false" outlineLevel="0" collapsed="false">
      <c r="A43" s="87" t="s">
        <v>29</v>
      </c>
      <c r="B43" s="90" t="n">
        <v>56.42</v>
      </c>
      <c r="C43" s="90" t="n">
        <v>73.88</v>
      </c>
      <c r="D43" s="90" t="n">
        <v>64.71</v>
      </c>
      <c r="E43" s="127" t="n">
        <v>82.52</v>
      </c>
      <c r="F43" s="127" t="n">
        <v>94.85</v>
      </c>
      <c r="G43" s="127" t="n">
        <v>62.56</v>
      </c>
      <c r="H43" s="127" t="n">
        <v>90.71</v>
      </c>
      <c r="I43" s="136" t="n">
        <v>62.35</v>
      </c>
    </row>
    <row r="44" customFormat="false" ht="12.75" hidden="false" customHeight="false" outlineLevel="0" collapsed="false">
      <c r="A44" s="87" t="s">
        <v>30</v>
      </c>
      <c r="B44" s="90" t="n">
        <v>124.66</v>
      </c>
      <c r="C44" s="90" t="n">
        <v>110.36</v>
      </c>
      <c r="D44" s="90" t="n">
        <v>80.12</v>
      </c>
      <c r="E44" s="127" t="n">
        <v>212.73</v>
      </c>
      <c r="F44" s="90" t="n">
        <v>93.5</v>
      </c>
      <c r="G44" s="127" t="n">
        <v>115.43</v>
      </c>
      <c r="H44" s="127" t="n">
        <v>154.84</v>
      </c>
      <c r="I44" s="136" t="n">
        <v>90.02</v>
      </c>
    </row>
    <row r="45" customFormat="false" ht="12.75" hidden="false" customHeight="false" outlineLevel="0" collapsed="false">
      <c r="A45" s="87" t="s">
        <v>31</v>
      </c>
      <c r="B45" s="90" t="n">
        <v>150.68</v>
      </c>
      <c r="C45" s="90" t="n">
        <v>182.37</v>
      </c>
      <c r="D45" s="90" t="n">
        <v>225.65</v>
      </c>
      <c r="E45" s="127" t="n">
        <v>147.88</v>
      </c>
      <c r="F45" s="127" t="n">
        <v>121.36</v>
      </c>
      <c r="G45" s="127" t="n">
        <v>123.49</v>
      </c>
      <c r="H45" s="127" t="n">
        <v>195.54</v>
      </c>
      <c r="I45" s="136" t="n">
        <v>156.98</v>
      </c>
    </row>
    <row r="46" customFormat="false" ht="12.75" hidden="false" customHeight="false" outlineLevel="0" collapsed="false">
      <c r="A46" s="87" t="s">
        <v>32</v>
      </c>
      <c r="B46" s="90" t="n">
        <v>52.92</v>
      </c>
      <c r="C46" s="90" t="n">
        <v>39.43</v>
      </c>
      <c r="D46" s="90" t="n">
        <v>50.23</v>
      </c>
      <c r="E46" s="127" t="n">
        <v>65.35</v>
      </c>
      <c r="F46" s="127" t="n">
        <v>36.49</v>
      </c>
      <c r="G46" s="127" t="n">
        <v>55.95</v>
      </c>
      <c r="H46" s="127" t="n">
        <v>95.48</v>
      </c>
      <c r="I46" s="136" t="n">
        <v>60.86</v>
      </c>
    </row>
    <row r="47" customFormat="false" ht="12.75" hidden="false" customHeight="false" outlineLevel="0" collapsed="false">
      <c r="A47" s="87" t="s">
        <v>167</v>
      </c>
      <c r="B47" s="90" t="n">
        <f aca="false">SUM(B41:B46)</f>
        <v>503.1</v>
      </c>
      <c r="C47" s="90" t="n">
        <f aca="false">SUM(C41:C46)</f>
        <v>538.38</v>
      </c>
      <c r="D47" s="90" t="n">
        <f aca="false">SUM(D41:D46)</f>
        <v>594.33</v>
      </c>
      <c r="E47" s="90" t="n">
        <f aca="false">SUM(E41:E46)</f>
        <v>665.52</v>
      </c>
      <c r="F47" s="127" t="n">
        <f aca="false">SUM(F41:F46)</f>
        <v>474.97</v>
      </c>
      <c r="G47" s="90" t="n">
        <f aca="false">SUM(G41:G46)</f>
        <v>455.87</v>
      </c>
      <c r="H47" s="90" t="n">
        <f aca="false">SUM(H41:H46)</f>
        <v>716</v>
      </c>
      <c r="I47" s="91" t="n">
        <f aca="false">SUM(I41:I46)</f>
        <v>473.7</v>
      </c>
    </row>
    <row r="48" customFormat="false" ht="12.75" hidden="false" customHeight="false" outlineLevel="0" collapsed="false">
      <c r="A48" s="87" t="s">
        <v>150</v>
      </c>
      <c r="B48" s="90" t="n">
        <f aca="false">AVERAGE(B41:B46)</f>
        <v>83.85</v>
      </c>
      <c r="C48" s="53" t="n">
        <f aca="false">AVERAGE(C41:C46)</f>
        <v>89.73</v>
      </c>
      <c r="D48" s="53" t="n">
        <f aca="false">AVERAGE(D41:D46)</f>
        <v>99.055</v>
      </c>
      <c r="E48" s="53" t="n">
        <f aca="false">AVERAGE(E41:E46)</f>
        <v>110.92</v>
      </c>
      <c r="F48" s="54" t="n">
        <f aca="false">AVERAGE(F41:F46)</f>
        <v>79.1616666666667</v>
      </c>
      <c r="G48" s="53" t="n">
        <f aca="false">AVERAGE(G41:G46)</f>
        <v>75.9783333333333</v>
      </c>
      <c r="H48" s="54" t="n">
        <f aca="false">AVERAGE(H41:H46)</f>
        <v>119.333333333333</v>
      </c>
      <c r="I48" s="109" t="n">
        <f aca="false">AVERAGE(I41:I46)</f>
        <v>78.95</v>
      </c>
    </row>
    <row r="49" customFormat="false" ht="12.75" hidden="false" customHeight="false" outlineLevel="0" collapsed="false">
      <c r="A49" s="87" t="s">
        <v>151</v>
      </c>
      <c r="B49" s="90" t="n">
        <f aca="false">MEDIAN(B41:B46)</f>
        <v>60.96</v>
      </c>
      <c r="C49" s="90" t="n">
        <f aca="false">MEDIAN(C41:C46)</f>
        <v>83.395</v>
      </c>
      <c r="D49" s="90" t="n">
        <f aca="false">MEDIAN(D41:D46)</f>
        <v>72.415</v>
      </c>
      <c r="E49" s="90" t="n">
        <f aca="false">MEDIAN(E41:E46)</f>
        <v>87.105</v>
      </c>
      <c r="F49" s="127" t="n">
        <f aca="false">MEDIAN(F41:F46)</f>
        <v>92.89</v>
      </c>
      <c r="G49" s="53" t="n">
        <f aca="false">MEDIAN(G41:G46)</f>
        <v>59.255</v>
      </c>
      <c r="H49" s="90" t="n">
        <f aca="false">MEDIAN(H41:H46)</f>
        <v>95.48</v>
      </c>
      <c r="I49" s="91" t="n">
        <f aca="false">MEDIAN(H41:H46)</f>
        <v>95.48</v>
      </c>
    </row>
    <row r="50" customFormat="false" ht="12.75" hidden="false" customHeight="false" outlineLevel="0" collapsed="false">
      <c r="A50" s="87" t="s">
        <v>152</v>
      </c>
      <c r="B50" s="90" t="n">
        <f aca="false">MIN(B41:B46)</f>
        <v>52.92</v>
      </c>
      <c r="C50" s="90" t="n">
        <f aca="false">MIN(C41:C46)</f>
        <v>39.43</v>
      </c>
      <c r="D50" s="90" t="n">
        <f aca="false">MIN(D41:D46)</f>
        <v>50.23</v>
      </c>
      <c r="E50" s="90" t="n">
        <f aca="false">MIN(E41:E46)</f>
        <v>65.35</v>
      </c>
      <c r="F50" s="90" t="n">
        <f aca="false">MIN(F41:F46)</f>
        <v>36.49</v>
      </c>
      <c r="G50" s="90" t="n">
        <f aca="false">MIN(G41:G46)</f>
        <v>42.49</v>
      </c>
      <c r="H50" s="90" t="n">
        <f aca="false">MIN(H41:H46)</f>
        <v>83.95</v>
      </c>
      <c r="I50" s="91" t="n">
        <f aca="false">MIN(I41:I46)</f>
        <v>42.63</v>
      </c>
    </row>
    <row r="51" customFormat="false" ht="13.5" hidden="false" customHeight="false" outlineLevel="0" collapsed="false">
      <c r="A51" s="208" t="s">
        <v>153</v>
      </c>
      <c r="B51" s="141" t="n">
        <f aca="false">MAX(B41:B46)</f>
        <v>150.68</v>
      </c>
      <c r="C51" s="141" t="n">
        <f aca="false">MAX(C41:C46)</f>
        <v>182.37</v>
      </c>
      <c r="D51" s="141" t="n">
        <f aca="false">MAX(D41:D46)</f>
        <v>225.65</v>
      </c>
      <c r="E51" s="141" t="n">
        <f aca="false">MAX(E41:E46)</f>
        <v>212.73</v>
      </c>
      <c r="F51" s="141" t="n">
        <f aca="false">MAX(F41:F46)</f>
        <v>121.36</v>
      </c>
      <c r="G51" s="141" t="n">
        <f aca="false">MAX(G41:G46)</f>
        <v>123.49</v>
      </c>
      <c r="H51" s="141" t="n">
        <f aca="false">MAX(H41:H46)</f>
        <v>195.54</v>
      </c>
      <c r="I51" s="144" t="n">
        <f aca="false">MAX(I41:I46)</f>
        <v>156.98</v>
      </c>
    </row>
    <row r="53" customFormat="false" ht="14.25" hidden="false" customHeight="false" outlineLevel="0" collapsed="false">
      <c r="A53" s="69" t="s">
        <v>168</v>
      </c>
      <c r="B53" s="69"/>
      <c r="C53" s="69"/>
      <c r="D53" s="69"/>
      <c r="E53" s="71"/>
      <c r="F53" s="71"/>
    </row>
    <row r="54" customFormat="false" ht="12.75" hidden="false" customHeight="true" outlineLevel="0" collapsed="false">
      <c r="A54" s="232" t="s">
        <v>169</v>
      </c>
      <c r="B54" s="232"/>
      <c r="C54" s="232"/>
      <c r="D54" s="232"/>
      <c r="E54" s="232"/>
    </row>
    <row r="55" customFormat="false" ht="26.25" hidden="false" customHeight="true" outlineLevel="0" collapsed="false">
      <c r="A55" s="45" t="s">
        <v>170</v>
      </c>
      <c r="B55" s="45"/>
      <c r="C55" s="45"/>
      <c r="D55" s="45"/>
    </row>
  </sheetData>
  <mergeCells count="17">
    <mergeCell ref="A1:I4"/>
    <mergeCell ref="A6:I7"/>
    <mergeCell ref="A9:I11"/>
    <mergeCell ref="A15:I15"/>
    <mergeCell ref="A16:A19"/>
    <mergeCell ref="B16:I16"/>
    <mergeCell ref="B17:E17"/>
    <mergeCell ref="F17:I17"/>
    <mergeCell ref="B18:E18"/>
    <mergeCell ref="F18:I18"/>
    <mergeCell ref="A33:I33"/>
    <mergeCell ref="A34:I34"/>
    <mergeCell ref="A38:I38"/>
    <mergeCell ref="A39:A40"/>
    <mergeCell ref="B39:I39"/>
    <mergeCell ref="A54:E54"/>
    <mergeCell ref="A55:D5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K51" activeCellId="0" sqref="K51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3.01"/>
    <col collapsed="false" customWidth="true" hidden="false" outlineLevel="0" max="2" min="2" style="0" width="10.42"/>
    <col collapsed="false" customWidth="true" hidden="false" outlineLevel="0" max="4" min="4" style="0" width="10.12"/>
    <col collapsed="false" customWidth="true" hidden="false" outlineLevel="0" max="5" min="5" style="0" width="10.42"/>
  </cols>
  <sheetData>
    <row r="1" customFormat="false" ht="12.75" hidden="false" customHeight="true" outlineLevel="0" collapsed="false">
      <c r="A1" s="233" t="s">
        <v>227</v>
      </c>
      <c r="B1" s="233"/>
      <c r="C1" s="233"/>
      <c r="D1" s="233"/>
      <c r="E1" s="233"/>
      <c r="F1" s="233"/>
      <c r="G1" s="233"/>
    </row>
    <row r="2" customFormat="false" ht="12.75" hidden="false" customHeight="false" outlineLevel="0" collapsed="false">
      <c r="A2" s="233"/>
      <c r="B2" s="233"/>
      <c r="C2" s="233"/>
      <c r="D2" s="233"/>
      <c r="E2" s="233"/>
      <c r="F2" s="233"/>
      <c r="G2" s="233"/>
    </row>
    <row r="3" customFormat="false" ht="12" hidden="false" customHeight="true" outlineLevel="0" collapsed="false">
      <c r="A3" s="233"/>
      <c r="B3" s="233"/>
      <c r="C3" s="233"/>
      <c r="D3" s="233"/>
      <c r="E3" s="233"/>
      <c r="F3" s="233"/>
      <c r="G3" s="233"/>
    </row>
    <row r="4" customFormat="false" ht="12.75" hidden="true" customHeight="true" outlineLevel="0" collapsed="false">
      <c r="A4" s="233"/>
      <c r="B4" s="233"/>
      <c r="C4" s="233"/>
      <c r="D4" s="233"/>
      <c r="E4" s="233"/>
      <c r="F4" s="233"/>
      <c r="G4" s="233"/>
    </row>
    <row r="5" customFormat="false" ht="2.25" hidden="true" customHeight="true" outlineLevel="0" collapsed="false">
      <c r="A5" s="233"/>
      <c r="B5" s="233"/>
      <c r="C5" s="233"/>
      <c r="D5" s="233"/>
      <c r="E5" s="233"/>
      <c r="F5" s="233"/>
      <c r="G5" s="233"/>
    </row>
    <row r="6" customFormat="false" ht="12.75" hidden="true" customHeight="true" outlineLevel="0" collapsed="false">
      <c r="A6" s="233"/>
      <c r="B6" s="233"/>
      <c r="C6" s="233"/>
      <c r="D6" s="233"/>
      <c r="E6" s="233"/>
      <c r="F6" s="233"/>
      <c r="G6" s="233"/>
    </row>
    <row r="8" customFormat="false" ht="12.75" hidden="false" customHeight="false" outlineLevel="0" collapsed="false">
      <c r="A8" s="121" t="s">
        <v>228</v>
      </c>
      <c r="B8" s="121"/>
      <c r="C8" s="121"/>
      <c r="D8" s="121"/>
      <c r="E8" s="121"/>
      <c r="F8" s="121"/>
      <c r="G8" s="121"/>
      <c r="H8" s="121"/>
      <c r="I8" s="121"/>
    </row>
    <row r="9" customFormat="false" ht="12.75" hidden="false" customHeight="false" outlineLevel="0" collapsed="false">
      <c r="A9" s="121"/>
      <c r="B9" s="121"/>
      <c r="C9" s="121"/>
      <c r="D9" s="121"/>
      <c r="E9" s="121"/>
      <c r="F9" s="121"/>
      <c r="G9" s="121"/>
      <c r="H9" s="121"/>
      <c r="I9" s="121"/>
    </row>
    <row r="11" customFormat="false" ht="12.75" hidden="false" customHeight="true" outlineLevel="0" collapsed="false">
      <c r="A11" s="3" t="s">
        <v>222</v>
      </c>
      <c r="B11" s="3"/>
      <c r="C11" s="3"/>
      <c r="D11" s="3"/>
      <c r="E11" s="3"/>
      <c r="F11" s="3"/>
      <c r="G11" s="3"/>
      <c r="H11" s="3"/>
      <c r="I11" s="3"/>
    </row>
    <row r="12" customFormat="false" ht="12.75" hidden="false" customHeight="false" outlineLevel="0" collapsed="false">
      <c r="A12" s="3"/>
      <c r="B12" s="3"/>
      <c r="C12" s="3"/>
      <c r="D12" s="3"/>
      <c r="E12" s="3"/>
      <c r="F12" s="3"/>
      <c r="G12" s="3"/>
      <c r="H12" s="3"/>
      <c r="I12" s="3"/>
    </row>
    <row r="13" customFormat="false" ht="12.75" hidden="fals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</row>
    <row r="14" customFormat="false" ht="12.75" hidden="false" customHeight="false" outlineLevel="0" collapsed="false">
      <c r="A14" s="36"/>
      <c r="B14" s="36"/>
      <c r="C14" s="36"/>
      <c r="D14" s="36"/>
      <c r="E14" s="36"/>
      <c r="F14" s="36"/>
      <c r="G14" s="36"/>
    </row>
    <row r="15" customFormat="false" ht="13.5" hidden="false" customHeight="false" outlineLevel="0" collapsed="false">
      <c r="A15" s="198"/>
      <c r="B15" s="36"/>
      <c r="C15" s="36"/>
      <c r="D15" s="36"/>
      <c r="E15" s="36"/>
      <c r="F15" s="36"/>
      <c r="G15" s="36"/>
    </row>
    <row r="16" customFormat="false" ht="12.75" hidden="false" customHeight="false" outlineLevel="0" collapsed="false">
      <c r="A16" s="182" t="s">
        <v>229</v>
      </c>
      <c r="B16" s="182"/>
      <c r="C16" s="182"/>
      <c r="D16" s="182"/>
      <c r="E16" s="182"/>
      <c r="F16" s="182"/>
      <c r="G16" s="182"/>
    </row>
    <row r="17" customFormat="false" ht="12.75" hidden="false" customHeight="false" outlineLevel="0" collapsed="false">
      <c r="A17" s="87" t="s">
        <v>132</v>
      </c>
      <c r="B17" s="193" t="s">
        <v>133</v>
      </c>
      <c r="C17" s="193"/>
      <c r="D17" s="193"/>
      <c r="E17" s="193"/>
      <c r="F17" s="193"/>
      <c r="G17" s="193"/>
    </row>
    <row r="18" customFormat="false" ht="15.75" hidden="false" customHeight="false" outlineLevel="0" collapsed="false">
      <c r="A18" s="87"/>
      <c r="B18" s="52" t="s">
        <v>230</v>
      </c>
      <c r="C18" s="52"/>
      <c r="D18" s="52"/>
      <c r="E18" s="193" t="s">
        <v>135</v>
      </c>
      <c r="F18" s="193"/>
      <c r="G18" s="193"/>
    </row>
    <row r="19" customFormat="false" ht="12.75" hidden="false" customHeight="false" outlineLevel="0" collapsed="false">
      <c r="A19" s="87"/>
      <c r="B19" s="52" t="s">
        <v>141</v>
      </c>
      <c r="C19" s="52"/>
      <c r="D19" s="52"/>
      <c r="E19" s="193" t="s">
        <v>141</v>
      </c>
      <c r="F19" s="193"/>
      <c r="G19" s="193"/>
    </row>
    <row r="20" customFormat="false" ht="12.75" hidden="false" customHeight="false" outlineLevel="0" collapsed="false">
      <c r="A20" s="87"/>
      <c r="B20" s="90" t="s">
        <v>186</v>
      </c>
      <c r="C20" s="52" t="s">
        <v>187</v>
      </c>
      <c r="D20" s="52" t="s">
        <v>142</v>
      </c>
      <c r="E20" s="90" t="s">
        <v>186</v>
      </c>
      <c r="F20" s="52" t="s">
        <v>187</v>
      </c>
      <c r="G20" s="193" t="s">
        <v>142</v>
      </c>
    </row>
    <row r="21" customFormat="false" ht="12.75" hidden="false" customHeight="false" outlineLevel="0" collapsed="false">
      <c r="A21" s="87" t="s">
        <v>19</v>
      </c>
      <c r="B21" s="90" t="n">
        <v>0</v>
      </c>
      <c r="C21" s="90" t="n">
        <v>88.347</v>
      </c>
      <c r="D21" s="90" t="n">
        <v>32.164</v>
      </c>
      <c r="E21" s="90" t="n">
        <v>9.866</v>
      </c>
      <c r="F21" s="90" t="n">
        <v>12.329</v>
      </c>
      <c r="G21" s="91" t="n">
        <v>12.919</v>
      </c>
    </row>
    <row r="22" customFormat="false" ht="12.75" hidden="false" customHeight="false" outlineLevel="0" collapsed="false">
      <c r="A22" s="87" t="s">
        <v>21</v>
      </c>
      <c r="B22" s="90" t="n">
        <v>21.792</v>
      </c>
      <c r="C22" s="90" t="n">
        <v>75.135</v>
      </c>
      <c r="D22" s="90" t="n">
        <v>61.726</v>
      </c>
      <c r="E22" s="90" t="n">
        <v>12.478</v>
      </c>
      <c r="F22" s="90" t="n">
        <v>10.107</v>
      </c>
      <c r="G22" s="91" t="n">
        <v>11.137</v>
      </c>
    </row>
    <row r="23" customFormat="false" ht="12.75" hidden="false" customHeight="false" outlineLevel="0" collapsed="false">
      <c r="A23" s="87" t="s">
        <v>22</v>
      </c>
      <c r="B23" s="90" t="n">
        <v>0.06</v>
      </c>
      <c r="C23" s="90" t="n">
        <v>67.887</v>
      </c>
      <c r="D23" s="90" t="n">
        <v>51.884</v>
      </c>
      <c r="E23" s="90" t="n">
        <v>6.524</v>
      </c>
      <c r="F23" s="90" t="n">
        <v>14.647</v>
      </c>
      <c r="G23" s="91" t="n">
        <v>10.456</v>
      </c>
    </row>
    <row r="24" customFormat="false" ht="12.75" hidden="false" customHeight="false" outlineLevel="0" collapsed="false">
      <c r="A24" s="87" t="s">
        <v>23</v>
      </c>
      <c r="B24" s="90" t="n">
        <v>0.109</v>
      </c>
      <c r="C24" s="90" t="n">
        <v>32.083</v>
      </c>
      <c r="D24" s="90" t="n">
        <v>9.052</v>
      </c>
      <c r="E24" s="90" t="n">
        <v>0.819</v>
      </c>
      <c r="F24" s="90" t="n">
        <v>3.048</v>
      </c>
      <c r="G24" s="91" t="n">
        <v>1.833</v>
      </c>
    </row>
    <row r="25" customFormat="false" ht="12.75" hidden="false" customHeight="false" outlineLevel="0" collapsed="false">
      <c r="A25" s="87" t="s">
        <v>24</v>
      </c>
      <c r="B25" s="90" t="n">
        <v>2.371</v>
      </c>
      <c r="C25" s="90" t="n">
        <v>1.716</v>
      </c>
      <c r="D25" s="90" t="n">
        <v>0.022</v>
      </c>
      <c r="E25" s="90" t="n">
        <v>10.813</v>
      </c>
      <c r="F25" s="90" t="n">
        <v>6.402</v>
      </c>
      <c r="G25" s="91" t="n">
        <v>1.622</v>
      </c>
    </row>
    <row r="26" customFormat="false" ht="12.75" hidden="false" customHeight="false" outlineLevel="0" collapsed="false">
      <c r="A26" s="87" t="s">
        <v>25</v>
      </c>
      <c r="B26" s="90" t="n">
        <v>0.076</v>
      </c>
      <c r="C26" s="90" t="n">
        <v>0.326</v>
      </c>
      <c r="D26" s="90" t="n">
        <v>0.031</v>
      </c>
      <c r="E26" s="90" t="n">
        <v>3.174</v>
      </c>
      <c r="F26" s="90" t="n">
        <v>2.669</v>
      </c>
      <c r="G26" s="91" t="n">
        <v>0.306</v>
      </c>
    </row>
    <row r="27" customFormat="false" ht="12.75" hidden="false" customHeight="false" outlineLevel="0" collapsed="false">
      <c r="A27" s="87" t="s">
        <v>26</v>
      </c>
      <c r="B27" s="90" t="n">
        <v>0.576</v>
      </c>
      <c r="C27" s="90" t="n">
        <v>1.753</v>
      </c>
      <c r="D27" s="90" t="n">
        <v>0.248</v>
      </c>
      <c r="E27" s="90" t="n">
        <v>3.921</v>
      </c>
      <c r="F27" s="90" t="n">
        <v>5.044</v>
      </c>
      <c r="G27" s="91" t="n">
        <v>0.966</v>
      </c>
    </row>
    <row r="28" customFormat="false" ht="12.75" hidden="false" customHeight="false" outlineLevel="0" collapsed="false">
      <c r="A28" s="87" t="s">
        <v>28</v>
      </c>
      <c r="B28" s="90" t="n">
        <v>0.152</v>
      </c>
      <c r="C28" s="90" t="n">
        <v>0.1</v>
      </c>
      <c r="D28" s="90" t="n">
        <v>0</v>
      </c>
      <c r="E28" s="90" t="n">
        <v>10.894</v>
      </c>
      <c r="F28" s="90" t="n">
        <v>5.896</v>
      </c>
      <c r="G28" s="91" t="n">
        <v>3.114</v>
      </c>
    </row>
    <row r="29" customFormat="false" ht="12.75" hidden="false" customHeight="false" outlineLevel="0" collapsed="false">
      <c r="A29" s="87" t="s">
        <v>29</v>
      </c>
      <c r="B29" s="90" t="n">
        <v>0.195</v>
      </c>
      <c r="C29" s="90" t="n">
        <v>0.175</v>
      </c>
      <c r="D29" s="90" t="n">
        <v>0.038</v>
      </c>
      <c r="E29" s="90" t="n">
        <v>1.646</v>
      </c>
      <c r="F29" s="90" t="n">
        <v>0.495</v>
      </c>
      <c r="G29" s="91" t="n">
        <v>0</v>
      </c>
    </row>
    <row r="30" customFormat="false" ht="12.75" hidden="false" customHeight="false" outlineLevel="0" collapsed="false">
      <c r="A30" s="87" t="s">
        <v>30</v>
      </c>
      <c r="B30" s="90" t="n">
        <v>0.206</v>
      </c>
      <c r="C30" s="90" t="n">
        <v>0.347</v>
      </c>
      <c r="D30" s="90" t="n">
        <v>0.324</v>
      </c>
      <c r="E30" s="90" t="n">
        <v>9.129</v>
      </c>
      <c r="F30" s="90" t="n">
        <v>5.557</v>
      </c>
      <c r="G30" s="91" t="n">
        <v>3.553</v>
      </c>
    </row>
    <row r="31" customFormat="false" ht="12.75" hidden="false" customHeight="true" outlineLevel="0" collapsed="false">
      <c r="A31" s="87" t="s">
        <v>31</v>
      </c>
      <c r="B31" s="90" t="n">
        <v>0.388</v>
      </c>
      <c r="C31" s="90" t="n">
        <v>0.543</v>
      </c>
      <c r="D31" s="90" t="n">
        <v>1.463</v>
      </c>
      <c r="E31" s="90" t="n">
        <v>11.113</v>
      </c>
      <c r="F31" s="90" t="n">
        <v>7.825</v>
      </c>
      <c r="G31" s="91" t="n">
        <v>11.254</v>
      </c>
    </row>
    <row r="32" customFormat="false" ht="12.75" hidden="true" customHeight="true" outlineLevel="0" collapsed="false">
      <c r="A32" s="87" t="s">
        <v>32</v>
      </c>
      <c r="B32" s="90" t="n">
        <v>0.205</v>
      </c>
      <c r="C32" s="90" t="n">
        <v>0.351</v>
      </c>
      <c r="D32" s="90" t="n">
        <v>2.888</v>
      </c>
      <c r="E32" s="90" t="n">
        <v>6.023</v>
      </c>
      <c r="F32" s="90" t="n">
        <v>9.153</v>
      </c>
      <c r="G32" s="91" t="n">
        <v>10.906</v>
      </c>
    </row>
    <row r="33" customFormat="false" ht="12.75" hidden="false" customHeight="true" outlineLevel="0" collapsed="false">
      <c r="A33" s="87" t="s">
        <v>149</v>
      </c>
      <c r="B33" s="90" t="n">
        <v>26.13</v>
      </c>
      <c r="C33" s="90" t="n">
        <v>268.763</v>
      </c>
      <c r="D33" s="90" t="n">
        <v>159.84</v>
      </c>
      <c r="E33" s="90" t="n">
        <v>86.4</v>
      </c>
      <c r="F33" s="90" t="n">
        <v>83.172</v>
      </c>
      <c r="G33" s="91" t="n">
        <v>68.066</v>
      </c>
    </row>
    <row r="34" customFormat="false" ht="12.75" hidden="false" customHeight="false" outlineLevel="0" collapsed="false">
      <c r="A34" s="87" t="s">
        <v>150</v>
      </c>
      <c r="B34" s="90" t="n">
        <v>2.178</v>
      </c>
      <c r="C34" s="90" t="n">
        <v>22.397</v>
      </c>
      <c r="D34" s="90" t="n">
        <v>13.32</v>
      </c>
      <c r="E34" s="90" t="n">
        <v>7.2</v>
      </c>
      <c r="F34" s="90" t="n">
        <v>6.931</v>
      </c>
      <c r="G34" s="91" t="n">
        <v>5.672</v>
      </c>
    </row>
    <row r="35" customFormat="false" ht="15" hidden="false" customHeight="true" outlineLevel="0" collapsed="false">
      <c r="A35" s="87" t="s">
        <v>231</v>
      </c>
      <c r="B35" s="90" t="n">
        <v>0.072</v>
      </c>
      <c r="C35" s="90" t="n">
        <v>0.736</v>
      </c>
      <c r="D35" s="90" t="n">
        <v>0.438</v>
      </c>
      <c r="E35" s="90" t="n">
        <v>0.237</v>
      </c>
      <c r="F35" s="90" t="n">
        <v>0.228</v>
      </c>
      <c r="G35" s="91" t="n">
        <v>0.186</v>
      </c>
    </row>
    <row r="36" customFormat="false" ht="12.75" hidden="false" customHeight="false" outlineLevel="0" collapsed="false">
      <c r="A36" s="87" t="s">
        <v>151</v>
      </c>
      <c r="B36" s="90" t="n">
        <v>0.2</v>
      </c>
      <c r="C36" s="90" t="n">
        <v>1.13</v>
      </c>
      <c r="D36" s="90" t="n">
        <v>0.894</v>
      </c>
      <c r="E36" s="90" t="n">
        <v>7.827</v>
      </c>
      <c r="F36" s="90" t="n">
        <v>6.149</v>
      </c>
      <c r="G36" s="91" t="n">
        <v>3.334</v>
      </c>
    </row>
    <row r="37" customFormat="false" ht="13.5" hidden="false" customHeight="true" outlineLevel="0" collapsed="false">
      <c r="A37" s="87" t="s">
        <v>152</v>
      </c>
      <c r="B37" s="90" t="n">
        <v>0</v>
      </c>
      <c r="C37" s="90" t="n">
        <v>0.1</v>
      </c>
      <c r="D37" s="90" t="n">
        <v>0</v>
      </c>
      <c r="E37" s="90" t="n">
        <v>0.819</v>
      </c>
      <c r="F37" s="90" t="n">
        <v>0.495</v>
      </c>
      <c r="G37" s="91" t="n">
        <v>0</v>
      </c>
    </row>
    <row r="38" customFormat="false" ht="12.75" hidden="false" customHeight="false" outlineLevel="0" collapsed="false">
      <c r="A38" s="87" t="s">
        <v>153</v>
      </c>
      <c r="B38" s="90" t="n">
        <v>21.792</v>
      </c>
      <c r="C38" s="90" t="n">
        <v>88.347</v>
      </c>
      <c r="D38" s="90" t="n">
        <v>61.726</v>
      </c>
      <c r="E38" s="90" t="n">
        <v>12.478</v>
      </c>
      <c r="F38" s="90" t="n">
        <v>14.647</v>
      </c>
      <c r="G38" s="91" t="n">
        <v>12.919</v>
      </c>
    </row>
    <row r="39" customFormat="false" ht="13.5" hidden="false" customHeight="false" outlineLevel="0" collapsed="false">
      <c r="A39" s="208" t="s">
        <v>212</v>
      </c>
      <c r="B39" s="142" t="n">
        <v>1</v>
      </c>
      <c r="C39" s="142" t="n">
        <v>1</v>
      </c>
      <c r="D39" s="142" t="n">
        <v>1</v>
      </c>
      <c r="E39" s="141" t="n">
        <v>0</v>
      </c>
      <c r="F39" s="141" t="n">
        <v>0</v>
      </c>
      <c r="G39" s="144" t="n">
        <v>0</v>
      </c>
    </row>
    <row r="41" customFormat="false" ht="15.75" hidden="false" customHeight="false" outlineLevel="0" collapsed="false">
      <c r="A41" s="71" t="s">
        <v>224</v>
      </c>
      <c r="B41" s="71"/>
      <c r="C41" s="71"/>
      <c r="D41" s="71"/>
      <c r="E41" s="71"/>
      <c r="F41" s="71"/>
      <c r="G41" s="71"/>
      <c r="H41" s="71"/>
      <c r="I41" s="71"/>
    </row>
    <row r="42" customFormat="false" ht="12.75" hidden="false" customHeight="false" outlineLevel="0" collapsed="false">
      <c r="A42" s="71" t="s">
        <v>225</v>
      </c>
      <c r="B42" s="71"/>
      <c r="C42" s="71"/>
      <c r="D42" s="71"/>
      <c r="E42" s="71"/>
      <c r="F42" s="71"/>
      <c r="G42" s="71"/>
      <c r="H42" s="71"/>
      <c r="I42" s="71"/>
    </row>
    <row r="44" customFormat="false" ht="19.5" hidden="false" customHeight="true" outlineLevel="0" collapsed="false">
      <c r="A44" s="234" t="s">
        <v>232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customFormat="false" ht="15.75" hidden="false" customHeight="true" outlineLevel="0" collapsed="false">
      <c r="A45" s="235" t="s">
        <v>132</v>
      </c>
      <c r="B45" s="186" t="s">
        <v>141</v>
      </c>
      <c r="C45" s="186"/>
      <c r="D45" s="186"/>
      <c r="E45" s="186"/>
      <c r="F45" s="186"/>
      <c r="G45" s="186"/>
      <c r="H45" s="186"/>
      <c r="I45" s="186"/>
      <c r="J45" s="186"/>
      <c r="K45" s="186"/>
    </row>
    <row r="46" customFormat="false" ht="87" hidden="false" customHeight="false" outlineLevel="0" collapsed="false">
      <c r="A46" s="235"/>
      <c r="B46" s="204" t="s">
        <v>186</v>
      </c>
      <c r="C46" s="204" t="s">
        <v>196</v>
      </c>
      <c r="D46" s="204" t="s">
        <v>142</v>
      </c>
      <c r="E46" s="204" t="s">
        <v>233</v>
      </c>
      <c r="F46" s="204" t="s">
        <v>234</v>
      </c>
      <c r="G46" s="204" t="s">
        <v>235</v>
      </c>
      <c r="H46" s="204" t="s">
        <v>164</v>
      </c>
      <c r="I46" s="204" t="s">
        <v>165</v>
      </c>
      <c r="J46" s="204" t="s">
        <v>145</v>
      </c>
      <c r="K46" s="204" t="s">
        <v>162</v>
      </c>
    </row>
    <row r="47" customFormat="false" ht="12.75" hidden="false" customHeight="false" outlineLevel="0" collapsed="false">
      <c r="A47" s="90" t="s">
        <v>19</v>
      </c>
      <c r="B47" s="90" t="n">
        <v>98.56</v>
      </c>
      <c r="C47" s="90" t="n">
        <v>76.02</v>
      </c>
      <c r="D47" s="90" t="n">
        <v>90.21</v>
      </c>
      <c r="E47" s="90" t="n">
        <v>101.67</v>
      </c>
      <c r="F47" s="90" t="n">
        <v>90.48</v>
      </c>
      <c r="G47" s="90" t="n">
        <v>135.25</v>
      </c>
      <c r="H47" s="90" t="n">
        <v>317.61</v>
      </c>
      <c r="I47" s="90" t="n">
        <v>92.79</v>
      </c>
      <c r="J47" s="90" t="n">
        <v>100.79</v>
      </c>
      <c r="K47" s="90" t="n">
        <v>113.83</v>
      </c>
    </row>
    <row r="48" customFormat="false" ht="12.75" hidden="false" customHeight="false" outlineLevel="0" collapsed="false">
      <c r="A48" s="90" t="s">
        <v>21</v>
      </c>
      <c r="B48" s="135" t="s">
        <v>27</v>
      </c>
      <c r="C48" s="90" t="n">
        <v>125.68</v>
      </c>
      <c r="D48" s="90" t="n">
        <v>106</v>
      </c>
      <c r="E48" s="90" t="n">
        <v>90.55</v>
      </c>
      <c r="F48" s="90" t="n">
        <v>121.73</v>
      </c>
      <c r="G48" s="90" t="n">
        <v>114.3</v>
      </c>
      <c r="H48" s="90" t="n">
        <v>247.47</v>
      </c>
      <c r="I48" s="90" t="n">
        <v>163.58</v>
      </c>
      <c r="J48" s="90" t="n">
        <v>172.45</v>
      </c>
      <c r="K48" s="90" t="n">
        <v>183.69</v>
      </c>
    </row>
    <row r="49" customFormat="false" ht="12.75" hidden="false" customHeight="false" outlineLevel="0" collapsed="false">
      <c r="A49" s="90" t="s">
        <v>22</v>
      </c>
      <c r="B49" s="90" t="n">
        <v>105.34</v>
      </c>
      <c r="C49" s="90" t="n">
        <v>112.8</v>
      </c>
      <c r="D49" s="90" t="n">
        <v>104.64</v>
      </c>
      <c r="E49" s="90" t="n">
        <v>118.93</v>
      </c>
      <c r="F49" s="90" t="n">
        <v>157.34</v>
      </c>
      <c r="G49" s="90" t="n">
        <v>56.95</v>
      </c>
      <c r="H49" s="90" t="n">
        <v>363.98</v>
      </c>
      <c r="I49" s="90" t="n">
        <v>71.82</v>
      </c>
      <c r="J49" s="90" t="n">
        <v>50.39</v>
      </c>
      <c r="K49" s="90" t="n">
        <v>86.01</v>
      </c>
    </row>
    <row r="50" customFormat="false" ht="12.75" hidden="false" customHeight="false" outlineLevel="0" collapsed="false">
      <c r="A50" s="90" t="s">
        <v>23</v>
      </c>
      <c r="B50" s="90" t="n">
        <v>144.31</v>
      </c>
      <c r="C50" s="90" t="n">
        <v>135.92</v>
      </c>
      <c r="D50" s="90" t="n">
        <v>59.07</v>
      </c>
      <c r="E50" s="90" t="n">
        <v>73.54</v>
      </c>
      <c r="F50" s="90" t="n">
        <v>91.31</v>
      </c>
      <c r="G50" s="90" t="n">
        <v>130.18</v>
      </c>
      <c r="H50" s="90" t="n">
        <v>167.35</v>
      </c>
      <c r="I50" s="90" t="n">
        <v>107.22</v>
      </c>
      <c r="J50" s="90" t="n">
        <v>119.13</v>
      </c>
      <c r="K50" s="90" t="n">
        <v>150</v>
      </c>
    </row>
    <row r="51" customFormat="false" ht="14.25" hidden="false" customHeight="true" outlineLevel="0" collapsed="false">
      <c r="A51" s="90" t="s">
        <v>24</v>
      </c>
      <c r="B51" s="236" t="n">
        <v>547.26</v>
      </c>
      <c r="C51" s="90" t="n">
        <v>357.17</v>
      </c>
      <c r="D51" s="90" t="n">
        <v>441.1</v>
      </c>
      <c r="E51" s="236" t="n">
        <v>457.23</v>
      </c>
      <c r="F51" s="236" t="n">
        <v>464.49</v>
      </c>
      <c r="G51" s="236" t="n">
        <v>478.89</v>
      </c>
      <c r="H51" s="236" t="n">
        <v>724.07</v>
      </c>
      <c r="I51" s="236" t="n">
        <v>581.6</v>
      </c>
      <c r="J51" s="236" t="n">
        <v>489.29</v>
      </c>
      <c r="K51" s="127" t="n">
        <v>439.47</v>
      </c>
    </row>
    <row r="52" customFormat="false" ht="12.75" hidden="false" customHeight="false" outlineLevel="0" collapsed="false">
      <c r="A52" s="90" t="s">
        <v>25</v>
      </c>
      <c r="B52" s="90" t="n">
        <v>145.85</v>
      </c>
      <c r="C52" s="90" t="n">
        <v>87.23</v>
      </c>
      <c r="D52" s="90" t="n">
        <v>81.53</v>
      </c>
      <c r="E52" s="127" t="n">
        <v>130.31</v>
      </c>
      <c r="F52" s="127" t="n">
        <v>72.82</v>
      </c>
      <c r="G52" s="127" t="n">
        <v>174.51</v>
      </c>
      <c r="H52" s="127" t="n">
        <v>264.04</v>
      </c>
      <c r="I52" s="127" t="n">
        <v>131.24</v>
      </c>
      <c r="J52" s="127" t="n">
        <v>70.99</v>
      </c>
      <c r="K52" s="127" t="n">
        <v>109.66</v>
      </c>
    </row>
    <row r="53" customFormat="false" ht="12.75" hidden="false" customHeight="false" outlineLevel="0" collapsed="false">
      <c r="A53" s="90" t="s">
        <v>26</v>
      </c>
      <c r="B53" s="90" t="n">
        <v>89.86</v>
      </c>
      <c r="C53" s="90" t="n">
        <v>147.91</v>
      </c>
      <c r="D53" s="90" t="n">
        <v>55.19</v>
      </c>
      <c r="E53" s="127" t="n">
        <v>77.59</v>
      </c>
      <c r="F53" s="127" t="n">
        <v>118.83</v>
      </c>
      <c r="G53" s="127" t="n">
        <v>93.64</v>
      </c>
      <c r="H53" s="127" t="n">
        <v>88.1</v>
      </c>
      <c r="I53" s="127" t="n">
        <v>55.81</v>
      </c>
      <c r="J53" s="127" t="n">
        <v>71.4</v>
      </c>
      <c r="K53" s="127" t="n">
        <v>57.94</v>
      </c>
    </row>
    <row r="54" customFormat="false" ht="12.75" hidden="false" customHeight="false" outlineLevel="0" collapsed="false">
      <c r="A54" s="90" t="s">
        <v>28</v>
      </c>
      <c r="B54" s="90" t="n">
        <v>139.94</v>
      </c>
      <c r="C54" s="90" t="n">
        <v>114.34</v>
      </c>
      <c r="D54" s="90" t="n">
        <v>118.41</v>
      </c>
      <c r="E54" s="127" t="n">
        <v>108.98</v>
      </c>
      <c r="F54" s="127" t="n">
        <v>27.98</v>
      </c>
      <c r="G54" s="127" t="n">
        <v>27.98</v>
      </c>
      <c r="H54" s="127" t="n">
        <v>366.09</v>
      </c>
      <c r="I54" s="127" t="n">
        <v>143.3</v>
      </c>
      <c r="J54" s="127" t="n">
        <v>134.73</v>
      </c>
      <c r="K54" s="127" t="n">
        <v>134.75</v>
      </c>
    </row>
    <row r="55" customFormat="false" ht="12.75" hidden="false" customHeight="false" outlineLevel="0" collapsed="false">
      <c r="A55" s="90" t="s">
        <v>29</v>
      </c>
      <c r="B55" s="90" t="n">
        <v>218.57</v>
      </c>
      <c r="C55" s="90" t="n">
        <v>170.8</v>
      </c>
      <c r="D55" s="90" t="n">
        <v>120.2</v>
      </c>
      <c r="E55" s="127" t="n">
        <v>101.07</v>
      </c>
      <c r="F55" s="127" t="n">
        <v>66.8</v>
      </c>
      <c r="G55" s="127" t="n">
        <v>68.52</v>
      </c>
      <c r="H55" s="127" t="n">
        <v>205.14</v>
      </c>
      <c r="I55" s="127" t="n">
        <v>107.11</v>
      </c>
      <c r="J55" s="127" t="n">
        <v>58.32</v>
      </c>
      <c r="K55" s="127" t="n">
        <v>79.35</v>
      </c>
    </row>
    <row r="56" customFormat="false" ht="12.75" hidden="false" customHeight="false" outlineLevel="0" collapsed="false">
      <c r="A56" s="90" t="s">
        <v>30</v>
      </c>
      <c r="B56" s="90" t="n">
        <v>28.95</v>
      </c>
      <c r="C56" s="90" t="n">
        <v>110.16</v>
      </c>
      <c r="D56" s="90" t="n">
        <v>72.99</v>
      </c>
      <c r="E56" s="127" t="n">
        <v>44.61</v>
      </c>
      <c r="F56" s="90" t="s">
        <v>27</v>
      </c>
      <c r="G56" s="127" t="n">
        <v>94.43</v>
      </c>
      <c r="H56" s="127" t="n">
        <v>95.01</v>
      </c>
      <c r="I56" s="127" t="n">
        <v>98.42</v>
      </c>
      <c r="J56" s="127" t="n">
        <v>44.66</v>
      </c>
      <c r="K56" s="127" t="n">
        <v>91.15</v>
      </c>
    </row>
    <row r="57" customFormat="false" ht="12.75" hidden="false" customHeight="false" outlineLevel="0" collapsed="false">
      <c r="A57" s="90" t="s">
        <v>31</v>
      </c>
      <c r="B57" s="90" t="n">
        <v>205.2</v>
      </c>
      <c r="C57" s="90" t="n">
        <v>104.2</v>
      </c>
      <c r="D57" s="90" t="n">
        <v>68.56</v>
      </c>
      <c r="E57" s="127" t="n">
        <v>52</v>
      </c>
      <c r="F57" s="127" t="n">
        <v>65.21</v>
      </c>
      <c r="G57" s="127" t="n">
        <v>114.34</v>
      </c>
      <c r="H57" s="127" t="n">
        <v>214.09</v>
      </c>
      <c r="I57" s="127" t="n">
        <v>52.87</v>
      </c>
      <c r="J57" s="127" t="n">
        <v>74.1</v>
      </c>
      <c r="K57" s="127" t="n">
        <v>90.16</v>
      </c>
    </row>
    <row r="58" customFormat="false" ht="12.75" hidden="false" customHeight="false" outlineLevel="0" collapsed="false">
      <c r="A58" s="90" t="s">
        <v>32</v>
      </c>
      <c r="B58" s="90" t="n">
        <v>62.86</v>
      </c>
      <c r="C58" s="90" t="n">
        <v>35.39</v>
      </c>
      <c r="D58" s="90" t="n">
        <v>49.49</v>
      </c>
      <c r="E58" s="127" t="n">
        <v>103.3</v>
      </c>
      <c r="F58" s="127" t="n">
        <v>23.05</v>
      </c>
      <c r="G58" s="127" t="n">
        <v>34.5</v>
      </c>
      <c r="H58" s="127" t="n">
        <v>103.84</v>
      </c>
      <c r="I58" s="127" t="n">
        <v>45.42</v>
      </c>
      <c r="J58" s="127" t="n">
        <v>61.45</v>
      </c>
      <c r="K58" s="127" t="n">
        <v>36.9</v>
      </c>
    </row>
    <row r="59" customFormat="false" ht="12.75" hidden="false" customHeight="false" outlineLevel="0" collapsed="false">
      <c r="A59" s="90" t="s">
        <v>167</v>
      </c>
      <c r="B59" s="90" t="n">
        <v>1786.7</v>
      </c>
      <c r="C59" s="90" t="n">
        <f aca="false">SUM(C47:C58)</f>
        <v>1577.62</v>
      </c>
      <c r="D59" s="90" t="n">
        <f aca="false">SUM(D47:D58)</f>
        <v>1367.39</v>
      </c>
      <c r="E59" s="90" t="n">
        <f aca="false">SUM(E47:E58)</f>
        <v>1459.78</v>
      </c>
      <c r="F59" s="127" t="n">
        <v>1300.04</v>
      </c>
      <c r="G59" s="90" t="n">
        <f aca="false">SUM(G47:G58)</f>
        <v>1523.49</v>
      </c>
      <c r="H59" s="90" t="n">
        <f aca="false">SUM(H47:H58)</f>
        <v>3156.79</v>
      </c>
      <c r="I59" s="90" t="n">
        <f aca="false">SUM(I47:I58)</f>
        <v>1651.18</v>
      </c>
      <c r="J59" s="90" t="n">
        <f aca="false">SUM(J47:J58)</f>
        <v>1447.7</v>
      </c>
      <c r="K59" s="90" t="n">
        <f aca="false">SUM(K47:K58)</f>
        <v>1572.91</v>
      </c>
    </row>
    <row r="60" customFormat="false" ht="12.75" hidden="false" customHeight="false" outlineLevel="0" collapsed="false">
      <c r="A60" s="90" t="s">
        <v>150</v>
      </c>
      <c r="B60" s="90" t="n">
        <v>148.89</v>
      </c>
      <c r="C60" s="53" t="n">
        <f aca="false">AVERAGE(C47:C58)</f>
        <v>131.468333333333</v>
      </c>
      <c r="D60" s="53" t="n">
        <f aca="false">AVERAGE(D47:D58)</f>
        <v>113.949166666667</v>
      </c>
      <c r="E60" s="53" t="n">
        <f aca="false">AVERAGE(E47:E58)</f>
        <v>121.648333333333</v>
      </c>
      <c r="F60" s="54" t="n">
        <v>108.34</v>
      </c>
      <c r="G60" s="53" t="n">
        <f aca="false">AVERAGE(G47:G58)</f>
        <v>126.9575</v>
      </c>
      <c r="H60" s="237" t="n">
        <f aca="false">AVERAGE(H47:H58)</f>
        <v>263.065833333333</v>
      </c>
      <c r="I60" s="53" t="n">
        <f aca="false">AVERAGE(I47:I58)</f>
        <v>137.598333333333</v>
      </c>
      <c r="J60" s="53" t="n">
        <f aca="false">AVERAGE(J47:J58)</f>
        <v>120.641666666667</v>
      </c>
      <c r="K60" s="53" t="n">
        <f aca="false">AVERAGE(K47:K58)</f>
        <v>131.075833333333</v>
      </c>
    </row>
    <row r="61" customFormat="false" ht="12.75" hidden="false" customHeight="false" outlineLevel="0" collapsed="false">
      <c r="A61" s="90" t="s">
        <v>151</v>
      </c>
      <c r="B61" s="90" t="n">
        <v>139.94</v>
      </c>
      <c r="C61" s="90" t="n">
        <f aca="false">MEDIAN(C47:C58)</f>
        <v>113.57</v>
      </c>
      <c r="D61" s="90" t="n">
        <f aca="false">MEDIAN(D47:D58)</f>
        <v>85.87</v>
      </c>
      <c r="E61" s="90" t="n">
        <f aca="false">MEDIAN(E47:E58)</f>
        <v>101.37</v>
      </c>
      <c r="F61" s="127" t="n">
        <v>90.48</v>
      </c>
      <c r="G61" s="53" t="n">
        <f aca="false">MEDIAN(G47:G58)</f>
        <v>104.365</v>
      </c>
      <c r="H61" s="90" t="n">
        <v>230.78</v>
      </c>
      <c r="I61" s="90" t="n">
        <v>102.77</v>
      </c>
      <c r="J61" s="90" t="n">
        <v>72.75</v>
      </c>
      <c r="K61" s="90" t="n">
        <v>100.41</v>
      </c>
    </row>
    <row r="62" customFormat="false" ht="12.75" hidden="false" customHeight="false" outlineLevel="0" collapsed="false">
      <c r="A62" s="90" t="s">
        <v>152</v>
      </c>
      <c r="B62" s="90" t="n">
        <v>28.95</v>
      </c>
      <c r="C62" s="90" t="n">
        <f aca="false">MIN(C47:C58)</f>
        <v>35.39</v>
      </c>
      <c r="D62" s="90" t="n">
        <v>49.49</v>
      </c>
      <c r="E62" s="90" t="n">
        <v>44.61</v>
      </c>
      <c r="F62" s="127" t="n">
        <v>23.05</v>
      </c>
      <c r="G62" s="127" t="n">
        <v>27.98</v>
      </c>
      <c r="H62" s="127" t="n">
        <v>88.1</v>
      </c>
      <c r="I62" s="127" t="n">
        <v>45.42</v>
      </c>
      <c r="J62" s="127" t="n">
        <v>44.66</v>
      </c>
      <c r="K62" s="127" t="n">
        <v>36.9</v>
      </c>
    </row>
    <row r="63" customFormat="false" ht="12.75" hidden="false" customHeight="false" outlineLevel="0" collapsed="false">
      <c r="A63" s="90" t="s">
        <v>153</v>
      </c>
      <c r="B63" s="90" t="n">
        <v>547.26</v>
      </c>
      <c r="C63" s="90" t="n">
        <f aca="false">MAX(C47:C58)</f>
        <v>357.17</v>
      </c>
      <c r="D63" s="90" t="n">
        <v>441.1</v>
      </c>
      <c r="E63" s="90" t="n">
        <v>457.23</v>
      </c>
      <c r="F63" s="127" t="n">
        <v>464.49</v>
      </c>
      <c r="G63" s="127" t="n">
        <v>478.89</v>
      </c>
      <c r="H63" s="127" t="n">
        <v>724.07</v>
      </c>
      <c r="I63" s="127" t="n">
        <v>581.6</v>
      </c>
      <c r="J63" s="127" t="n">
        <v>489.29</v>
      </c>
      <c r="K63" s="127" t="n">
        <v>439.47</v>
      </c>
    </row>
    <row r="65" customFormat="false" ht="12.75" hidden="false" customHeight="true" outlineLevel="0" collapsed="false">
      <c r="A65" s="232" t="s">
        <v>168</v>
      </c>
      <c r="B65" s="232"/>
      <c r="C65" s="232"/>
      <c r="D65" s="232"/>
      <c r="E65" s="232"/>
      <c r="F65" s="71"/>
    </row>
    <row r="66" customFormat="false" ht="15.75" hidden="false" customHeight="true" outlineLevel="0" collapsed="false">
      <c r="A66" s="232" t="s">
        <v>169</v>
      </c>
      <c r="B66" s="232"/>
      <c r="C66" s="232"/>
      <c r="D66" s="232"/>
      <c r="E66" s="232"/>
    </row>
    <row r="67" customFormat="false" ht="26.25" hidden="false" customHeight="true" outlineLevel="0" collapsed="false">
      <c r="A67" s="45" t="s">
        <v>170</v>
      </c>
      <c r="B67" s="45"/>
      <c r="C67" s="45"/>
      <c r="D67" s="45"/>
    </row>
  </sheetData>
  <mergeCells count="15">
    <mergeCell ref="A1:G6"/>
    <mergeCell ref="A8:I9"/>
    <mergeCell ref="A11:I13"/>
    <mergeCell ref="A16:G16"/>
    <mergeCell ref="A17:A20"/>
    <mergeCell ref="B17:G17"/>
    <mergeCell ref="B18:D18"/>
    <mergeCell ref="E18:G18"/>
    <mergeCell ref="B19:D19"/>
    <mergeCell ref="E19:G19"/>
    <mergeCell ref="A44:K44"/>
    <mergeCell ref="B45:K45"/>
    <mergeCell ref="A65:E65"/>
    <mergeCell ref="A66:E66"/>
    <mergeCell ref="A67:D67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30" activeCellId="0" sqref="A30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15.56"/>
    <col collapsed="false" customWidth="true" hidden="false" outlineLevel="0" max="2" min="2" style="0" width="12.37"/>
    <col collapsed="false" customWidth="true" hidden="false" outlineLevel="0" max="11" min="11" style="0" width="12.78"/>
  </cols>
  <sheetData>
    <row r="1" customFormat="false" ht="15" hidden="false" customHeight="false" outlineLevel="0" collapsed="false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customFormat="false" ht="42.5" hidden="false" customHeight="true" outlineLevel="0" collapsed="false">
      <c r="A3" s="2" t="s">
        <v>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7" customFormat="false" ht="12.8" hidden="false" customHeight="false" outlineLevel="0" collapsed="false">
      <c r="A7" s="78" t="s">
        <v>53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customFormat="false" ht="12.8" hidden="false" customHeight="false" outlineLevel="0" collapsed="false">
      <c r="A8" s="79" t="s">
        <v>4</v>
      </c>
      <c r="B8" s="80" t="s">
        <v>3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customFormat="false" ht="33.55" hidden="false" customHeight="true" outlineLevel="0" collapsed="false">
      <c r="A9" s="79"/>
      <c r="B9" s="9" t="s">
        <v>5</v>
      </c>
      <c r="C9" s="9"/>
      <c r="D9" s="9"/>
      <c r="E9" s="9"/>
      <c r="F9" s="67"/>
      <c r="G9" s="67"/>
      <c r="H9" s="46"/>
      <c r="I9" s="46"/>
      <c r="J9" s="81" t="s">
        <v>54</v>
      </c>
      <c r="K9" s="82" t="s">
        <v>55</v>
      </c>
      <c r="L9" s="81" t="s">
        <v>9</v>
      </c>
      <c r="M9" s="81" t="s">
        <v>10</v>
      </c>
      <c r="N9" s="81" t="s">
        <v>11</v>
      </c>
      <c r="O9" s="83" t="s">
        <v>12</v>
      </c>
    </row>
    <row r="10" customFormat="false" ht="32.8" hidden="false" customHeight="true" outlineLevel="0" collapsed="false">
      <c r="A10" s="79"/>
      <c r="B10" s="81" t="s">
        <v>56</v>
      </c>
      <c r="C10" s="81"/>
      <c r="D10" s="81"/>
      <c r="E10" s="81"/>
      <c r="F10" s="81" t="s">
        <v>57</v>
      </c>
      <c r="G10" s="81"/>
      <c r="H10" s="81"/>
      <c r="I10" s="81"/>
      <c r="J10" s="81"/>
      <c r="K10" s="82"/>
      <c r="L10" s="81"/>
      <c r="M10" s="81"/>
      <c r="N10" s="81"/>
      <c r="O10" s="83"/>
    </row>
    <row r="11" customFormat="false" ht="12.8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3.85" hidden="false" customHeight="false" outlineLevel="0" collapsed="false">
      <c r="A12" s="84"/>
      <c r="B12" s="46" t="s">
        <v>14</v>
      </c>
      <c r="C12" s="67" t="s">
        <v>15</v>
      </c>
      <c r="D12" s="46" t="s">
        <v>58</v>
      </c>
      <c r="E12" s="46" t="s">
        <v>17</v>
      </c>
      <c r="F12" s="46" t="s">
        <v>14</v>
      </c>
      <c r="G12" s="67" t="s">
        <v>15</v>
      </c>
      <c r="H12" s="46" t="s">
        <v>58</v>
      </c>
      <c r="I12" s="46" t="s">
        <v>17</v>
      </c>
      <c r="J12" s="67" t="s">
        <v>15</v>
      </c>
      <c r="K12" s="86" t="s">
        <v>18</v>
      </c>
      <c r="L12" s="86"/>
      <c r="M12" s="86"/>
      <c r="N12" s="86"/>
      <c r="O12" s="86"/>
    </row>
    <row r="13" customFormat="false" ht="12.8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53" t="n">
        <v>21.66</v>
      </c>
      <c r="G13" s="54" t="n">
        <v>26.25</v>
      </c>
      <c r="H13" s="64" t="n">
        <v>19.79</v>
      </c>
      <c r="I13" s="64" t="n">
        <v>14</v>
      </c>
      <c r="J13" s="54" t="n">
        <v>46.66</v>
      </c>
      <c r="K13" s="89" t="n">
        <v>66.36</v>
      </c>
      <c r="L13" s="90"/>
      <c r="M13" s="90"/>
      <c r="N13" s="90"/>
      <c r="O13" s="91"/>
    </row>
    <row r="14" customFormat="false" ht="12.8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53" t="n">
        <v>48.16</v>
      </c>
      <c r="G14" s="53" t="n">
        <v>21.63</v>
      </c>
      <c r="H14" s="57" t="n">
        <v>21.06</v>
      </c>
      <c r="I14" s="64" t="n">
        <v>22.06</v>
      </c>
      <c r="J14" s="54" t="n">
        <v>64.94</v>
      </c>
      <c r="K14" s="89" t="n">
        <v>66.47</v>
      </c>
      <c r="L14" s="90"/>
      <c r="M14" s="90"/>
      <c r="N14" s="90"/>
      <c r="O14" s="91"/>
    </row>
    <row r="15" customFormat="false" ht="12.8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57" t="n">
        <v>21.91</v>
      </c>
      <c r="G15" s="53" t="n">
        <v>23.68</v>
      </c>
      <c r="H15" s="57" t="n">
        <v>18.7</v>
      </c>
      <c r="I15" s="64" t="n">
        <v>15.93</v>
      </c>
      <c r="J15" s="53" t="n">
        <v>55.67</v>
      </c>
      <c r="K15" s="92" t="n">
        <v>30.68</v>
      </c>
      <c r="L15" s="90"/>
      <c r="M15" s="90"/>
      <c r="N15" s="90"/>
      <c r="O15" s="91"/>
    </row>
    <row r="16" customFormat="false" ht="12.8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57" t="n">
        <v>20.1</v>
      </c>
      <c r="G16" s="64" t="n">
        <v>22.89</v>
      </c>
      <c r="H16" s="57" t="n">
        <v>17.04</v>
      </c>
      <c r="I16" s="57" t="n">
        <v>4.97</v>
      </c>
      <c r="J16" s="57" t="n">
        <v>61.68</v>
      </c>
      <c r="K16" s="57" t="n">
        <v>34.55</v>
      </c>
      <c r="L16" s="90"/>
      <c r="M16" s="90"/>
      <c r="N16" s="90"/>
      <c r="O16" s="91"/>
    </row>
    <row r="17" customFormat="false" ht="12.8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54" t="n">
        <v>19.27</v>
      </c>
      <c r="G17" s="93" t="n">
        <v>21.17</v>
      </c>
      <c r="H17" s="54" t="n">
        <v>18.01</v>
      </c>
      <c r="I17" s="94"/>
      <c r="J17" s="53" t="n">
        <v>46.13</v>
      </c>
      <c r="K17" s="53" t="n">
        <v>24.03</v>
      </c>
      <c r="L17" s="90"/>
      <c r="M17" s="90"/>
      <c r="N17" s="90"/>
      <c r="O17" s="91"/>
    </row>
    <row r="18" customFormat="false" ht="12.8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64" t="n">
        <v>20.37</v>
      </c>
      <c r="G18" s="64" t="n">
        <v>22.41</v>
      </c>
      <c r="H18" s="64" t="n">
        <v>19.61</v>
      </c>
      <c r="I18" s="64" t="n">
        <v>19.98</v>
      </c>
      <c r="J18" s="53" t="n">
        <v>48.35</v>
      </c>
      <c r="K18" s="53" t="n">
        <v>20.92</v>
      </c>
      <c r="L18" s="90"/>
      <c r="M18" s="90"/>
      <c r="N18" s="90"/>
      <c r="O18" s="91"/>
    </row>
    <row r="19" customFormat="false" ht="12.8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64" t="n">
        <v>15.43</v>
      </c>
      <c r="G19" s="64" t="n">
        <v>17.6</v>
      </c>
      <c r="H19" s="64" t="n">
        <v>15.56</v>
      </c>
      <c r="I19" s="64" t="n">
        <v>16.44</v>
      </c>
      <c r="J19" s="53" t="n">
        <v>47.6</v>
      </c>
      <c r="K19" s="53" t="n">
        <v>18.69</v>
      </c>
      <c r="L19" s="90"/>
      <c r="M19" s="90"/>
      <c r="N19" s="90"/>
      <c r="O19" s="91"/>
    </row>
    <row r="20" customFormat="false" ht="12.8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64" t="n">
        <v>16.11</v>
      </c>
      <c r="G20" s="53" t="n">
        <v>18.88</v>
      </c>
      <c r="H20" s="64" t="n">
        <v>16.21</v>
      </c>
      <c r="I20" s="64" t="n">
        <v>12.72</v>
      </c>
      <c r="J20" s="53" t="n">
        <v>45.07</v>
      </c>
      <c r="K20" s="53" t="n">
        <v>15.33</v>
      </c>
      <c r="L20" s="90"/>
      <c r="M20" s="90"/>
      <c r="N20" s="90"/>
      <c r="O20" s="91"/>
    </row>
    <row r="21" customFormat="false" ht="12.8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54" t="n">
        <v>18.77</v>
      </c>
      <c r="G21" s="54" t="n">
        <v>21.48</v>
      </c>
      <c r="H21" s="64" t="n">
        <v>20.67</v>
      </c>
      <c r="I21" s="64" t="n">
        <v>17.17</v>
      </c>
      <c r="J21" s="53" t="n">
        <v>45.77</v>
      </c>
      <c r="K21" s="53" t="n">
        <v>16.72</v>
      </c>
      <c r="L21" s="90"/>
      <c r="M21" s="90"/>
      <c r="N21" s="90"/>
      <c r="O21" s="91"/>
    </row>
    <row r="22" customFormat="false" ht="12.8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53" t="n">
        <v>21.08</v>
      </c>
      <c r="G22" s="64" t="n">
        <v>27.18</v>
      </c>
      <c r="H22" s="57" t="n">
        <v>23.89</v>
      </c>
      <c r="I22" s="95" t="n">
        <v>19.17</v>
      </c>
      <c r="J22" s="53" t="n">
        <v>44.98</v>
      </c>
      <c r="K22" s="54" t="n">
        <v>21.56</v>
      </c>
      <c r="L22" s="90"/>
      <c r="M22" s="90"/>
      <c r="N22" s="90"/>
      <c r="O22" s="91"/>
    </row>
    <row r="23" customFormat="false" ht="12.8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53" t="n">
        <v>22.56</v>
      </c>
      <c r="G23" s="53" t="n">
        <v>29.71</v>
      </c>
      <c r="H23" s="53" t="n">
        <v>22.56</v>
      </c>
      <c r="I23" s="64" t="n">
        <v>20.81</v>
      </c>
      <c r="J23" s="53" t="n">
        <v>44.31</v>
      </c>
      <c r="K23" s="96" t="n">
        <v>36.12</v>
      </c>
      <c r="L23" s="90"/>
      <c r="M23" s="90"/>
      <c r="N23" s="90"/>
      <c r="O23" s="91"/>
    </row>
    <row r="24" customFormat="false" ht="12.8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96" t="n">
        <v>21.78</v>
      </c>
      <c r="G24" s="54" t="n">
        <v>28.34</v>
      </c>
      <c r="H24" s="53" t="n">
        <v>27.64</v>
      </c>
      <c r="I24" s="64" t="n">
        <v>19.64</v>
      </c>
      <c r="J24" s="53" t="n">
        <v>54.07</v>
      </c>
      <c r="K24" s="97" t="n">
        <v>85.02</v>
      </c>
      <c r="L24" s="90"/>
      <c r="M24" s="90"/>
      <c r="N24" s="90"/>
      <c r="O24" s="91"/>
    </row>
    <row r="25" customFormat="false" ht="35.0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22.2666666666667</v>
      </c>
      <c r="G25" s="64" t="n">
        <f aca="false">AVERAGE(G$13:G$24)</f>
        <v>23.435</v>
      </c>
      <c r="H25" s="64" t="n">
        <f aca="false">AVERAGE(H$13:H$24)</f>
        <v>20.0616666666667</v>
      </c>
      <c r="I25" s="64" t="n">
        <f aca="false">AVERAGE(I$13:I$24)</f>
        <v>16.6263636363636</v>
      </c>
      <c r="J25" s="64" t="n">
        <f aca="false">AVERAGE(J$13:J$24)</f>
        <v>50.4358333333333</v>
      </c>
      <c r="K25" s="64" t="n">
        <f aca="false">AVERAGE(K$13:K$24)</f>
        <v>36.3708333333333</v>
      </c>
      <c r="L25" s="90"/>
      <c r="M25" s="90"/>
      <c r="N25" s="90"/>
      <c r="O25" s="91"/>
    </row>
    <row r="26" customFormat="false" ht="12.8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MEDIAN(F$13:F$24)</f>
        <v>20.725</v>
      </c>
      <c r="G26" s="64" t="n">
        <f aca="false">MEDIAN(G$13:G$24)</f>
        <v>22.65</v>
      </c>
      <c r="H26" s="64" t="n">
        <f aca="false">MEDIAN(H$13:H$24)</f>
        <v>19.7</v>
      </c>
      <c r="I26" s="64" t="n">
        <f aca="false">MEDIAN(I$13:I$24)</f>
        <v>17.17</v>
      </c>
      <c r="J26" s="64" t="n">
        <f aca="false">MEDIAN(J$13:J$24)</f>
        <v>47.13</v>
      </c>
      <c r="K26" s="64" t="n">
        <f aca="false">MEDIAN(K$13:K$24)</f>
        <v>27.355</v>
      </c>
      <c r="L26" s="90"/>
      <c r="M26" s="90"/>
      <c r="N26" s="90"/>
      <c r="O26" s="91"/>
    </row>
    <row r="27" customFormat="false" ht="23.85" hidden="false" customHeight="false" outlineLevel="0" collapsed="false">
      <c r="A27" s="98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100" t="n">
        <f aca="false">MIN(F$13:F$24)</f>
        <v>15.43</v>
      </c>
      <c r="G27" s="100" t="n">
        <f aca="false">MIN(G$13:G$24)</f>
        <v>17.6</v>
      </c>
      <c r="H27" s="100" t="n">
        <f aca="false">MIN(H$13:H$24)</f>
        <v>15.56</v>
      </c>
      <c r="I27" s="100" t="n">
        <f aca="false">MIN(I$13:I$24)</f>
        <v>4.97</v>
      </c>
      <c r="J27" s="100" t="n">
        <f aca="false">MIN(J$13:J$24)</f>
        <v>44.31</v>
      </c>
      <c r="K27" s="100" t="n">
        <f aca="false">MIN(K$13:K$24)</f>
        <v>15.33</v>
      </c>
      <c r="L27" s="101"/>
      <c r="M27" s="101"/>
      <c r="N27" s="101"/>
      <c r="O27" s="102"/>
    </row>
    <row r="28" customFormat="false" ht="23.85" hidden="false" customHeight="false" outlineLevel="0" collapsed="false">
      <c r="A28" s="98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00" t="n">
        <f aca="false">MAX(F$13:F$24)</f>
        <v>48.16</v>
      </c>
      <c r="G28" s="100" t="n">
        <f aca="false">MAX(G$13:G$24)</f>
        <v>29.71</v>
      </c>
      <c r="H28" s="100" t="n">
        <f aca="false">MAX(H$13:H$24)</f>
        <v>27.64</v>
      </c>
      <c r="I28" s="100" t="n">
        <f aca="false">MAX(I$13:I$24)</f>
        <v>22.06</v>
      </c>
      <c r="J28" s="100" t="n">
        <f aca="false">MAX(J$13:J$24)</f>
        <v>64.94</v>
      </c>
      <c r="K28" s="100" t="n">
        <f aca="false">MAX(K$13:K$24)</f>
        <v>85.02</v>
      </c>
      <c r="L28" s="101"/>
      <c r="M28" s="101"/>
      <c r="N28" s="101"/>
      <c r="O28" s="102"/>
    </row>
    <row r="29" customFormat="false" ht="12.8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8</v>
      </c>
      <c r="H29" s="103" t="n">
        <v>3</v>
      </c>
      <c r="I29" s="103" t="n">
        <v>1</v>
      </c>
      <c r="J29" s="103" t="n">
        <v>5</v>
      </c>
      <c r="K29" s="103" t="n">
        <v>67</v>
      </c>
      <c r="L29" s="90"/>
      <c r="M29" s="103"/>
      <c r="N29" s="103"/>
      <c r="O29" s="104"/>
    </row>
    <row r="30" customFormat="false" ht="12.8" hidden="false" customHeight="false" outlineLevel="0" collapsed="false">
      <c r="A30" s="39" t="s">
        <v>38</v>
      </c>
      <c r="B30" s="39"/>
      <c r="C30" s="39"/>
      <c r="D30" s="39"/>
      <c r="E30" s="39"/>
      <c r="F30" s="39"/>
      <c r="G30" s="39"/>
      <c r="H30" s="39"/>
      <c r="I30" s="39"/>
    </row>
    <row r="31" customFormat="false" ht="12.8" hidden="false" customHeight="false" outlineLevel="0" collapsed="false">
      <c r="A31" s="39" t="s">
        <v>39</v>
      </c>
      <c r="B31" s="39"/>
      <c r="C31" s="39"/>
      <c r="D31" s="39"/>
      <c r="E31" s="39"/>
      <c r="F31" s="39"/>
      <c r="G31" s="39"/>
      <c r="H31" s="39"/>
      <c r="I31" s="39"/>
    </row>
    <row r="32" customFormat="false" ht="12.8" hidden="false" customHeight="false" outlineLevel="0" collapsed="false">
      <c r="A32" s="39" t="s">
        <v>59</v>
      </c>
      <c r="B32" s="39"/>
      <c r="C32" s="39"/>
      <c r="D32" s="39"/>
      <c r="E32" s="39"/>
      <c r="F32" s="39"/>
      <c r="G32" s="39"/>
      <c r="H32" s="39"/>
      <c r="I32" s="39"/>
    </row>
    <row r="33" customFormat="false" ht="12.8" hidden="false" customHeight="false" outlineLevel="0" collapsed="false">
      <c r="A33" s="39" t="s">
        <v>41</v>
      </c>
      <c r="B33" s="39"/>
      <c r="C33" s="39"/>
      <c r="D33" s="39"/>
      <c r="E33" s="39"/>
      <c r="F33" s="39"/>
      <c r="G33" s="39"/>
      <c r="H33" s="39"/>
      <c r="I33" s="39"/>
    </row>
    <row r="34" customFormat="false" ht="12.8" hidden="false" customHeight="fals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41" hidden="false" customHeight="true" outlineLevel="0" collapsed="false">
      <c r="A35" s="105" t="s">
        <v>60</v>
      </c>
      <c r="B35" s="105"/>
      <c r="C35" s="105"/>
      <c r="D35" s="105"/>
      <c r="E35" s="105"/>
      <c r="F35" s="105"/>
      <c r="G35" s="105"/>
      <c r="H35" s="105"/>
      <c r="I35" s="105"/>
    </row>
    <row r="36" customFormat="false" ht="12.8" hidden="false" customHeight="false" outlineLevel="0" collapsed="false">
      <c r="A36" s="84" t="s">
        <v>4</v>
      </c>
      <c r="B36" s="106" t="s">
        <v>13</v>
      </c>
      <c r="C36" s="106"/>
      <c r="D36" s="106"/>
      <c r="E36" s="106"/>
      <c r="F36" s="106"/>
      <c r="G36" s="106"/>
      <c r="H36" s="106"/>
      <c r="I36" s="106"/>
    </row>
    <row r="37" customFormat="false" ht="86.55" hidden="false" customHeight="false" outlineLevel="0" collapsed="false">
      <c r="A37" s="84"/>
      <c r="B37" s="48" t="s">
        <v>14</v>
      </c>
      <c r="C37" s="48" t="s">
        <v>15</v>
      </c>
      <c r="D37" s="48" t="s">
        <v>61</v>
      </c>
      <c r="E37" s="48" t="s">
        <v>62</v>
      </c>
      <c r="F37" s="48" t="s">
        <v>43</v>
      </c>
      <c r="G37" s="48" t="s">
        <v>17</v>
      </c>
      <c r="H37" s="48" t="s">
        <v>63</v>
      </c>
      <c r="I37" s="107" t="s">
        <v>44</v>
      </c>
      <c r="K37" s="49"/>
    </row>
    <row r="38" customFormat="false" ht="12.8" hidden="false" customHeight="false" outlineLevel="0" collapsed="false">
      <c r="A38" s="87" t="s">
        <v>19</v>
      </c>
      <c r="B38" s="53" t="n">
        <v>201.51</v>
      </c>
      <c r="C38" s="53" t="n">
        <v>155.25</v>
      </c>
      <c r="D38" s="57" t="n">
        <v>84.25</v>
      </c>
      <c r="E38" s="54" t="n">
        <v>134.48</v>
      </c>
      <c r="F38" s="54" t="n">
        <v>113.42</v>
      </c>
      <c r="G38" s="53" t="n">
        <v>280.6</v>
      </c>
      <c r="H38" s="54" t="n">
        <v>157.08</v>
      </c>
      <c r="I38" s="94" t="n">
        <v>97.11</v>
      </c>
    </row>
    <row r="39" customFormat="false" ht="12.8" hidden="false" customHeight="false" outlineLevel="0" collapsed="false">
      <c r="A39" s="87" t="s">
        <v>21</v>
      </c>
      <c r="B39" s="53" t="n">
        <v>87.54</v>
      </c>
      <c r="C39" s="53" t="n">
        <v>129</v>
      </c>
      <c r="D39" s="53" t="n">
        <v>85.64</v>
      </c>
      <c r="E39" s="53" t="n">
        <v>94.94</v>
      </c>
      <c r="F39" s="108" t="n">
        <v>117.63</v>
      </c>
      <c r="G39" s="53" t="n">
        <v>86.99</v>
      </c>
      <c r="H39" s="53" t="n">
        <v>218.85</v>
      </c>
      <c r="I39" s="109" t="n">
        <v>89.51</v>
      </c>
      <c r="L39" s="0" t="s">
        <v>45</v>
      </c>
    </row>
    <row r="40" customFormat="false" ht="12.8" hidden="false" customHeight="false" outlineLevel="0" collapsed="false">
      <c r="A40" s="87" t="s">
        <v>22</v>
      </c>
      <c r="B40" s="110" t="n">
        <v>19.08</v>
      </c>
      <c r="C40" s="56" t="n">
        <v>70.72</v>
      </c>
      <c r="D40" s="56" t="n">
        <v>69.94</v>
      </c>
      <c r="E40" s="92" t="n">
        <v>53.17</v>
      </c>
      <c r="F40" s="56" t="n">
        <v>28.2</v>
      </c>
      <c r="G40" s="56" t="n">
        <v>50.47</v>
      </c>
      <c r="H40" s="111" t="n">
        <v>124.82</v>
      </c>
      <c r="I40" s="112" t="n">
        <v>36.15</v>
      </c>
    </row>
    <row r="41" customFormat="false" ht="12.8" hidden="false" customHeight="false" outlineLevel="0" collapsed="false">
      <c r="A41" s="87" t="s">
        <v>23</v>
      </c>
      <c r="B41" s="53" t="n">
        <v>110.63</v>
      </c>
      <c r="C41" s="53" t="n">
        <v>125.63</v>
      </c>
      <c r="D41" s="57"/>
      <c r="E41" s="64"/>
      <c r="F41" s="59" t="n">
        <v>85.64</v>
      </c>
      <c r="G41" s="53"/>
      <c r="H41" s="54"/>
      <c r="I41" s="94" t="n">
        <v>115.49</v>
      </c>
    </row>
    <row r="42" customFormat="false" ht="12.8" hidden="false" customHeight="false" outlineLevel="0" collapsed="false">
      <c r="A42" s="87" t="s">
        <v>24</v>
      </c>
      <c r="B42" s="53" t="n">
        <v>57.11</v>
      </c>
      <c r="C42" s="53" t="n">
        <v>139.84</v>
      </c>
      <c r="D42" s="53"/>
      <c r="E42" s="53"/>
      <c r="F42" s="53" t="n">
        <v>89.58</v>
      </c>
      <c r="G42" s="53"/>
      <c r="H42" s="57"/>
      <c r="I42" s="109" t="n">
        <v>36.29</v>
      </c>
    </row>
    <row r="43" customFormat="false" ht="12.8" hidden="false" customHeight="false" outlineLevel="0" collapsed="false">
      <c r="A43" s="87" t="s">
        <v>25</v>
      </c>
      <c r="B43" s="53" t="n">
        <v>302.71</v>
      </c>
      <c r="C43" s="54" t="n">
        <v>359.12</v>
      </c>
      <c r="D43" s="113"/>
      <c r="E43" s="54"/>
      <c r="F43" s="54" t="n">
        <v>363.58</v>
      </c>
      <c r="G43" s="54"/>
      <c r="H43" s="54"/>
      <c r="I43" s="94" t="n">
        <v>410.28</v>
      </c>
    </row>
    <row r="44" customFormat="false" ht="12.8" hidden="false" customHeight="false" outlineLevel="0" collapsed="false">
      <c r="A44" s="87" t="s">
        <v>26</v>
      </c>
      <c r="B44" s="62" t="n">
        <v>188.34</v>
      </c>
      <c r="C44" s="62" t="n">
        <v>156.24</v>
      </c>
      <c r="D44" s="57"/>
      <c r="E44" s="57"/>
      <c r="F44" s="57" t="n">
        <v>279.99</v>
      </c>
      <c r="G44" s="57"/>
      <c r="H44" s="57"/>
      <c r="I44" s="112" t="n">
        <v>129.36</v>
      </c>
    </row>
    <row r="45" customFormat="false" ht="12.8" hidden="false" customHeight="false" outlineLevel="0" collapsed="false">
      <c r="A45" s="87" t="s">
        <v>28</v>
      </c>
      <c r="B45" s="63" t="n">
        <v>89.2</v>
      </c>
      <c r="C45" s="63" t="n">
        <v>149.21</v>
      </c>
      <c r="D45" s="63"/>
      <c r="E45" s="63"/>
      <c r="F45" s="63" t="n">
        <v>132.25</v>
      </c>
      <c r="G45" s="63"/>
      <c r="H45" s="63"/>
      <c r="I45" s="114" t="n">
        <v>133.55</v>
      </c>
    </row>
    <row r="46" customFormat="false" ht="12.8" hidden="false" customHeight="false" outlineLevel="0" collapsed="false">
      <c r="A46" s="87" t="s">
        <v>29</v>
      </c>
      <c r="B46" s="64" t="n">
        <v>48.61</v>
      </c>
      <c r="C46" s="64" t="n">
        <v>78.99</v>
      </c>
      <c r="D46" s="64"/>
      <c r="E46" s="64"/>
      <c r="F46" s="64" t="n">
        <v>76.34</v>
      </c>
      <c r="G46" s="64"/>
      <c r="H46" s="64"/>
      <c r="I46" s="115" t="n">
        <v>77.71</v>
      </c>
    </row>
    <row r="47" customFormat="false" ht="12.8" hidden="false" customHeight="false" outlineLevel="0" collapsed="false">
      <c r="A47" s="87" t="s">
        <v>30</v>
      </c>
      <c r="B47" s="53" t="n">
        <v>16.82</v>
      </c>
      <c r="C47" s="53" t="n">
        <v>45.75</v>
      </c>
      <c r="D47" s="57"/>
      <c r="E47" s="64"/>
      <c r="F47" s="64" t="n">
        <v>58.72</v>
      </c>
      <c r="G47" s="62"/>
      <c r="H47" s="64"/>
      <c r="I47" s="115" t="n">
        <v>80.47</v>
      </c>
    </row>
    <row r="48" customFormat="false" ht="12.8" hidden="false" customHeight="false" outlineLevel="0" collapsed="false">
      <c r="A48" s="87" t="s">
        <v>31</v>
      </c>
      <c r="B48" s="53" t="n">
        <v>92.64</v>
      </c>
      <c r="C48" s="53" t="n">
        <v>107.48</v>
      </c>
      <c r="D48" s="53"/>
      <c r="E48" s="53"/>
      <c r="F48" s="53" t="n">
        <v>87.77</v>
      </c>
      <c r="G48" s="116"/>
      <c r="H48" s="96"/>
      <c r="I48" s="94" t="n">
        <v>99.5</v>
      </c>
      <c r="K48" s="0" t="s">
        <v>45</v>
      </c>
    </row>
    <row r="49" customFormat="false" ht="12.8" hidden="false" customHeight="false" outlineLevel="0" collapsed="false">
      <c r="A49" s="87" t="s">
        <v>32</v>
      </c>
      <c r="B49" s="62" t="n">
        <v>141.38</v>
      </c>
      <c r="C49" s="62" t="n">
        <v>76.27</v>
      </c>
      <c r="D49" s="117"/>
      <c r="E49" s="62"/>
      <c r="F49" s="62" t="n">
        <v>69.73</v>
      </c>
      <c r="G49" s="62"/>
      <c r="H49" s="62"/>
      <c r="I49" s="118" t="n">
        <v>77.86</v>
      </c>
    </row>
    <row r="50" customFormat="false" ht="12.8" hidden="false" customHeight="false" outlineLevel="0" collapsed="false">
      <c r="A50" s="99" t="s">
        <v>46</v>
      </c>
      <c r="B50" s="53" t="n">
        <f aca="false">SUM(B38:B49)</f>
        <v>1355.57</v>
      </c>
      <c r="C50" s="53" t="n">
        <f aca="false">SUM(C38:C49)</f>
        <v>1593.5</v>
      </c>
      <c r="D50" s="53" t="n">
        <f aca="false">SUM(D38:D49)</f>
        <v>239.83</v>
      </c>
      <c r="E50" s="53" t="n">
        <f aca="false">SUM(E38:E49)</f>
        <v>282.59</v>
      </c>
      <c r="F50" s="53" t="n">
        <f aca="false">SUM(F38:F49)</f>
        <v>1502.85</v>
      </c>
      <c r="G50" s="53" t="n">
        <f aca="false">SUM(G38:G49)</f>
        <v>418.06</v>
      </c>
      <c r="H50" s="53" t="n">
        <f aca="false">SUM(H38:H49)</f>
        <v>500.75</v>
      </c>
      <c r="I50" s="53" t="n">
        <f aca="false">SUM(I38:I49)</f>
        <v>1383.28</v>
      </c>
    </row>
    <row r="51" customFormat="false" ht="35.05" hidden="false" customHeight="false" outlineLevel="0" collapsed="false">
      <c r="A51" s="98" t="s">
        <v>33</v>
      </c>
      <c r="B51" s="54" t="n">
        <f aca="false">AVERAGE(B38:B49)</f>
        <v>112.964166666667</v>
      </c>
      <c r="C51" s="54" t="n">
        <f aca="false">AVERAGE(C38:C49)</f>
        <v>132.791666666667</v>
      </c>
      <c r="D51" s="54" t="n">
        <f aca="false">AVERAGE(D38:D49)</f>
        <v>79.9433333333333</v>
      </c>
      <c r="E51" s="54" t="n">
        <f aca="false">AVERAGE(E38:E49)</f>
        <v>94.1966666666667</v>
      </c>
      <c r="F51" s="54" t="n">
        <f aca="false">AVERAGE(F38:F49)</f>
        <v>125.2375</v>
      </c>
      <c r="G51" s="54" t="n">
        <f aca="false">AVERAGE(G38:G49)</f>
        <v>139.353333333333</v>
      </c>
      <c r="H51" s="54" t="n">
        <f aca="false">AVERAGE(H38:H49)</f>
        <v>166.916666666667</v>
      </c>
      <c r="I51" s="54" t="n">
        <f aca="false">AVERAGE(I38:I49)</f>
        <v>115.273333333333</v>
      </c>
    </row>
    <row r="52" customFormat="false" ht="12.8" hidden="false" customHeight="false" outlineLevel="0" collapsed="false">
      <c r="A52" s="99" t="s">
        <v>47</v>
      </c>
      <c r="B52" s="53" t="n">
        <f aca="false">MEDIAN(B$38:B$49)</f>
        <v>90.92</v>
      </c>
      <c r="C52" s="53" t="n">
        <f aca="false">MEDIAN(C$38:C$49)</f>
        <v>127.315</v>
      </c>
      <c r="D52" s="53" t="n">
        <f aca="false">MEDIAN(D$38:D$49)</f>
        <v>84.25</v>
      </c>
      <c r="E52" s="53" t="n">
        <f aca="false">MEDIAN(E$38:E$49)</f>
        <v>94.94</v>
      </c>
      <c r="F52" s="53" t="n">
        <f aca="false">MEDIAN(F$38:F$49)</f>
        <v>88.675</v>
      </c>
      <c r="G52" s="53" t="n">
        <f aca="false">MEDIAN(G$38:G$49)</f>
        <v>86.99</v>
      </c>
      <c r="H52" s="53" t="n">
        <f aca="false">MEDIAN(H$38:H$49)</f>
        <v>157.08</v>
      </c>
      <c r="I52" s="53" t="n">
        <f aca="false">MEDIAN(I$38:I$49)</f>
        <v>93.31</v>
      </c>
    </row>
    <row r="53" customFormat="false" ht="23.85" hidden="false" customHeight="false" outlineLevel="0" collapsed="false">
      <c r="A53" s="98" t="s">
        <v>35</v>
      </c>
      <c r="B53" s="64" t="n">
        <f aca="false">MIN(B38:B49)</f>
        <v>16.82</v>
      </c>
      <c r="C53" s="64" t="n">
        <f aca="false">MIN(C38:C49)</f>
        <v>45.75</v>
      </c>
      <c r="D53" s="64" t="n">
        <f aca="false">MIN(D38:D49)</f>
        <v>69.94</v>
      </c>
      <c r="E53" s="64" t="n">
        <f aca="false">MIN(E38:E49)</f>
        <v>53.17</v>
      </c>
      <c r="F53" s="64" t="n">
        <f aca="false">MIN(F38:F49)</f>
        <v>28.2</v>
      </c>
      <c r="G53" s="64" t="n">
        <f aca="false">MIN(G38:G49)</f>
        <v>50.47</v>
      </c>
      <c r="H53" s="64" t="n">
        <f aca="false">MIN(H38:H49)</f>
        <v>124.82</v>
      </c>
      <c r="I53" s="64" t="n">
        <f aca="false">MIN(I38:I49)</f>
        <v>36.15</v>
      </c>
    </row>
    <row r="54" customFormat="false" ht="23.85" hidden="false" customHeight="false" outlineLevel="0" collapsed="false">
      <c r="A54" s="119" t="s">
        <v>36</v>
      </c>
      <c r="B54" s="120" t="n">
        <f aca="false">MAX(B38:B49)</f>
        <v>302.71</v>
      </c>
      <c r="C54" s="120" t="n">
        <f aca="false">MAX(C38:C49)</f>
        <v>359.12</v>
      </c>
      <c r="D54" s="120" t="n">
        <f aca="false">MAX(D38:D49)</f>
        <v>85.64</v>
      </c>
      <c r="E54" s="120" t="n">
        <f aca="false">MAX(E38:E49)</f>
        <v>134.48</v>
      </c>
      <c r="F54" s="120" t="n">
        <f aca="false">MAX(F38:F49)</f>
        <v>363.58</v>
      </c>
      <c r="G54" s="120" t="n">
        <f aca="false">MAX(G38:G49)</f>
        <v>280.6</v>
      </c>
      <c r="H54" s="120" t="n">
        <f aca="false">MAX(H38:H49)</f>
        <v>218.85</v>
      </c>
      <c r="I54" s="120" t="n">
        <f aca="false">MAX(I38:I49)</f>
        <v>410.28</v>
      </c>
    </row>
    <row r="55" customFormat="false" ht="12.8" hidden="false" customHeight="false" outlineLevel="0" collapsed="false">
      <c r="A55" s="36"/>
      <c r="B55" s="68"/>
      <c r="C55" s="36"/>
      <c r="D55" s="36"/>
      <c r="E55" s="36"/>
      <c r="F55" s="36"/>
      <c r="G55" s="36"/>
      <c r="H55" s="36"/>
      <c r="I55" s="36"/>
    </row>
    <row r="56" customFormat="false" ht="12.8" hidden="false" customHeight="false" outlineLevel="0" collapsed="false">
      <c r="A56" s="69" t="s">
        <v>48</v>
      </c>
      <c r="B56" s="70"/>
      <c r="C56" s="69"/>
      <c r="D56" s="69"/>
      <c r="E56" s="71"/>
      <c r="F56" s="71"/>
    </row>
    <row r="57" customFormat="false" ht="12.8" hidden="false" customHeight="false" outlineLevel="0" collapsed="false">
      <c r="A57" s="70" t="s">
        <v>49</v>
      </c>
      <c r="B57" s="72"/>
      <c r="C57" s="70"/>
      <c r="D57" s="70"/>
    </row>
    <row r="58" customFormat="false" ht="31.3" hidden="false" customHeight="true" outlineLevel="0" collapsed="false">
      <c r="A58" s="73" t="s">
        <v>50</v>
      </c>
      <c r="B58" s="73"/>
      <c r="C58" s="73"/>
      <c r="D58" s="73"/>
      <c r="E58" s="73"/>
      <c r="F58" s="66"/>
    </row>
  </sheetData>
  <mergeCells count="17">
    <mergeCell ref="A1:O1"/>
    <mergeCell ref="A3:O3"/>
    <mergeCell ref="A7:O7"/>
    <mergeCell ref="A8:A10"/>
    <mergeCell ref="B8:O8"/>
    <mergeCell ref="B9:E9"/>
    <mergeCell ref="J9:J10"/>
    <mergeCell ref="K9:K10"/>
    <mergeCell ref="L9:L10"/>
    <mergeCell ref="M9:M10"/>
    <mergeCell ref="N9:N10"/>
    <mergeCell ref="O9:O10"/>
    <mergeCell ref="B10:E10"/>
    <mergeCell ref="F10:I10"/>
    <mergeCell ref="A35:I35"/>
    <mergeCell ref="B36:I36"/>
    <mergeCell ref="A58:E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" activeCellId="0" sqref="M3"/>
    </sheetView>
  </sheetViews>
  <sheetFormatPr defaultColWidth="11.8046875" defaultRowHeight="12.8" zeroHeight="false" outlineLevelRow="0" outlineLevelCol="0"/>
  <cols>
    <col collapsed="false" customWidth="true" hidden="false" outlineLevel="0" max="11" min="11" style="0" width="14.72"/>
  </cols>
  <sheetData>
    <row r="1" customFormat="false" ht="15" hidden="false" customHeight="false" outlineLevel="0" collapsed="false">
      <c r="A1" s="121" t="s">
        <v>64</v>
      </c>
      <c r="B1" s="121"/>
      <c r="C1" s="121"/>
      <c r="D1" s="121"/>
      <c r="E1" s="121"/>
      <c r="F1" s="121"/>
      <c r="G1" s="121"/>
      <c r="H1" s="121"/>
      <c r="I1" s="121"/>
    </row>
    <row r="3" customFormat="false" ht="12.8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8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8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7" customFormat="false" ht="12.8" hidden="false" customHeight="false" outlineLevel="0" collapsed="false">
      <c r="A7" s="122" t="s">
        <v>65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8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70.1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81" t="s">
        <v>54</v>
      </c>
      <c r="K9" s="125" t="s">
        <v>68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2.8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81" t="s">
        <v>69</v>
      </c>
      <c r="K10" s="125"/>
      <c r="L10" s="67"/>
      <c r="M10" s="67"/>
      <c r="N10" s="67"/>
      <c r="O10" s="86"/>
    </row>
    <row r="11" customFormat="false" ht="12.8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3.8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6" t="s">
        <v>15</v>
      </c>
      <c r="K12" s="86" t="s">
        <v>18</v>
      </c>
      <c r="L12" s="86"/>
      <c r="M12" s="86"/>
      <c r="N12" s="86"/>
      <c r="O12" s="86"/>
    </row>
    <row r="13" customFormat="false" ht="12.8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53" t="n">
        <v>0.53</v>
      </c>
      <c r="G13" s="54" t="n">
        <v>16.13</v>
      </c>
      <c r="H13" s="64" t="n">
        <v>12.76</v>
      </c>
      <c r="I13" s="64" t="n">
        <v>10.51</v>
      </c>
      <c r="J13" s="54" t="n">
        <v>65.2</v>
      </c>
      <c r="K13" s="89" t="n">
        <v>86.24</v>
      </c>
      <c r="L13" s="90"/>
      <c r="M13" s="90"/>
      <c r="N13" s="90"/>
      <c r="O13" s="91"/>
    </row>
    <row r="14" customFormat="false" ht="12.8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53" t="n">
        <v>11.39</v>
      </c>
      <c r="G14" s="53" t="n">
        <v>23.11</v>
      </c>
      <c r="H14" s="57" t="n">
        <v>12.81</v>
      </c>
      <c r="I14" s="64" t="n">
        <v>10.28</v>
      </c>
      <c r="J14" s="54" t="n">
        <v>64.94</v>
      </c>
      <c r="K14" s="89" t="n">
        <v>69.07</v>
      </c>
      <c r="L14" s="90"/>
      <c r="M14" s="90"/>
      <c r="N14" s="90"/>
      <c r="O14" s="91"/>
    </row>
    <row r="15" customFormat="false" ht="12.8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57" t="n">
        <v>10.29</v>
      </c>
      <c r="G15" s="53" t="n">
        <v>19.13</v>
      </c>
      <c r="H15" s="57" t="n">
        <v>10.41</v>
      </c>
      <c r="I15" s="64" t="n">
        <v>8.1</v>
      </c>
      <c r="J15" s="53" t="n">
        <v>68.31</v>
      </c>
      <c r="K15" s="128" t="n">
        <v>61.18</v>
      </c>
      <c r="L15" s="90"/>
      <c r="M15" s="90"/>
      <c r="N15" s="90"/>
      <c r="O15" s="91"/>
    </row>
    <row r="16" customFormat="false" ht="12.8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57" t="n">
        <v>9.83</v>
      </c>
      <c r="G16" s="64" t="n">
        <v>15.7</v>
      </c>
      <c r="H16" s="57" t="n">
        <v>7.76</v>
      </c>
      <c r="I16" s="57" t="n">
        <v>5.69</v>
      </c>
      <c r="J16" s="57" t="n">
        <v>64.52</v>
      </c>
      <c r="K16" s="57" t="n">
        <v>29.54</v>
      </c>
      <c r="L16" s="90"/>
      <c r="M16" s="90"/>
      <c r="N16" s="90"/>
      <c r="O16" s="91"/>
    </row>
    <row r="17" customFormat="false" ht="12.8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54" t="n">
        <v>7.57</v>
      </c>
      <c r="G17" s="93" t="n">
        <v>12.38</v>
      </c>
      <c r="H17" s="54" t="n">
        <v>5.46</v>
      </c>
      <c r="I17" s="94" t="n">
        <v>3.93</v>
      </c>
      <c r="J17" s="53" t="n">
        <v>66.27</v>
      </c>
      <c r="K17" s="53" t="n">
        <v>23.6</v>
      </c>
      <c r="L17" s="90"/>
      <c r="M17" s="90"/>
      <c r="N17" s="90"/>
      <c r="O17" s="91"/>
    </row>
    <row r="18" customFormat="false" ht="12.8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64" t="n">
        <v>7.76</v>
      </c>
      <c r="G18" s="64" t="n">
        <v>12.63</v>
      </c>
      <c r="H18" s="64" t="n">
        <v>5.37</v>
      </c>
      <c r="I18" s="64" t="n">
        <v>4.72</v>
      </c>
      <c r="J18" s="53" t="n">
        <v>59.25</v>
      </c>
      <c r="K18" s="53" t="n">
        <v>21.12</v>
      </c>
      <c r="L18" s="90"/>
      <c r="M18" s="90"/>
      <c r="N18" s="90"/>
      <c r="O18" s="91"/>
    </row>
    <row r="19" customFormat="false" ht="12.8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64" t="n">
        <v>20.95</v>
      </c>
      <c r="G19" s="64" t="n">
        <v>22.06</v>
      </c>
      <c r="H19" s="64" t="n">
        <v>17.45</v>
      </c>
      <c r="I19" s="64" t="n">
        <v>16.06</v>
      </c>
      <c r="J19" s="53" t="n">
        <v>58.47</v>
      </c>
      <c r="K19" s="53" t="n">
        <v>16.3</v>
      </c>
      <c r="L19" s="90"/>
      <c r="M19" s="90"/>
      <c r="N19" s="90"/>
      <c r="O19" s="91"/>
    </row>
    <row r="20" customFormat="false" ht="12.8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64" t="n">
        <v>21.03</v>
      </c>
      <c r="G20" s="53" t="n">
        <v>23.37</v>
      </c>
      <c r="H20" s="64" t="n">
        <v>23.37</v>
      </c>
      <c r="I20" s="64" t="n">
        <v>16.22</v>
      </c>
      <c r="J20" s="53" t="n">
        <v>61.01</v>
      </c>
      <c r="K20" s="53" t="n">
        <v>17.96</v>
      </c>
      <c r="L20" s="90"/>
      <c r="M20" s="90"/>
      <c r="N20" s="90"/>
      <c r="O20" s="91"/>
    </row>
    <row r="21" customFormat="false" ht="12.8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54" t="n">
        <v>27.91</v>
      </c>
      <c r="G21" s="54" t="n">
        <v>33.69</v>
      </c>
      <c r="H21" s="64" t="n">
        <v>26.61</v>
      </c>
      <c r="I21" s="64" t="n">
        <v>23.49</v>
      </c>
      <c r="J21" s="53" t="n">
        <v>48.8</v>
      </c>
      <c r="K21" s="53" t="n">
        <v>17.61</v>
      </c>
      <c r="L21" s="90"/>
      <c r="M21" s="90"/>
      <c r="N21" s="90"/>
      <c r="O21" s="91"/>
    </row>
    <row r="22" customFormat="false" ht="12.8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53" t="n">
        <v>30.95</v>
      </c>
      <c r="G22" s="64" t="n">
        <v>37.86</v>
      </c>
      <c r="H22" s="57" t="n">
        <v>31.16</v>
      </c>
      <c r="I22" s="95" t="n">
        <v>24.54</v>
      </c>
      <c r="J22" s="53" t="n">
        <v>55.84</v>
      </c>
      <c r="K22" s="54" t="n">
        <v>46.47</v>
      </c>
      <c r="L22" s="90"/>
      <c r="M22" s="90"/>
      <c r="N22" s="90"/>
      <c r="O22" s="91"/>
    </row>
    <row r="23" customFormat="false" ht="12.8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53" t="n">
        <v>28.48</v>
      </c>
      <c r="G23" s="53" t="n">
        <v>28.02</v>
      </c>
      <c r="H23" s="53" t="n">
        <v>31.42</v>
      </c>
      <c r="I23" s="64" t="n">
        <v>26.41</v>
      </c>
      <c r="J23" s="53" t="n">
        <v>47.2</v>
      </c>
      <c r="K23" s="97" t="n">
        <v>58.47</v>
      </c>
      <c r="L23" s="90"/>
      <c r="M23" s="90"/>
      <c r="N23" s="90"/>
      <c r="O23" s="91"/>
    </row>
    <row r="24" customFormat="false" ht="12.8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96" t="n">
        <v>19.97</v>
      </c>
      <c r="G24" s="54" t="n">
        <v>25.35</v>
      </c>
      <c r="H24" s="53" t="n">
        <v>20.19</v>
      </c>
      <c r="I24" s="64" t="n">
        <v>13.94</v>
      </c>
      <c r="J24" s="53" t="n">
        <v>39.15</v>
      </c>
      <c r="K24" s="97" t="n">
        <v>80.87</v>
      </c>
      <c r="L24" s="90"/>
      <c r="M24" s="90"/>
      <c r="N24" s="90"/>
      <c r="O24" s="91"/>
    </row>
    <row r="25" customFormat="false" ht="35.0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16.3883333333333</v>
      </c>
      <c r="G25" s="64" t="n">
        <f aca="false">AVERAGE(G$13:G$24)</f>
        <v>22.4525</v>
      </c>
      <c r="H25" s="64" t="n">
        <f aca="false">AVERAGE(H$13:H$24)</f>
        <v>17.0641666666667</v>
      </c>
      <c r="I25" s="64" t="n">
        <f aca="false">AVERAGE(I$13:I$24)</f>
        <v>13.6575</v>
      </c>
      <c r="J25" s="64" t="n">
        <f aca="false">AVERAGE(J$13:J$24)</f>
        <v>58.2466666666667</v>
      </c>
      <c r="K25" s="64" t="n">
        <f aca="false">AVERAGE(K$13:K$24)</f>
        <v>44.0358333333333</v>
      </c>
      <c r="L25" s="90"/>
      <c r="M25" s="90"/>
      <c r="N25" s="90"/>
      <c r="O25" s="91"/>
    </row>
    <row r="26" customFormat="false" ht="12.8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MEDIAN(F$13:F$24)</f>
        <v>15.68</v>
      </c>
      <c r="G26" s="64" t="n">
        <f aca="false">MEDIAN(G$13:G$24)</f>
        <v>22.585</v>
      </c>
      <c r="H26" s="64" t="n">
        <f aca="false">MEDIAN(H$13:H$24)</f>
        <v>15.13</v>
      </c>
      <c r="I26" s="64" t="n">
        <f aca="false">MEDIAN(I$13:I$24)</f>
        <v>12.225</v>
      </c>
      <c r="J26" s="64" t="n">
        <f aca="false">MEDIAN(J$13:J$24)</f>
        <v>60.13</v>
      </c>
      <c r="K26" s="64" t="n">
        <f aca="false">MEDIAN(K$13:K$24)</f>
        <v>38.005</v>
      </c>
      <c r="L26" s="90"/>
      <c r="M26" s="90"/>
      <c r="N26" s="90"/>
      <c r="O26" s="91"/>
    </row>
    <row r="27" customFormat="false" ht="23.85" hidden="false" customHeight="false" outlineLevel="0" collapsed="false">
      <c r="A27" s="98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100" t="n">
        <f aca="false">MIN(F$13:F$24)</f>
        <v>0.53</v>
      </c>
      <c r="G27" s="100" t="n">
        <f aca="false">MIN(G$13:G$24)</f>
        <v>12.38</v>
      </c>
      <c r="H27" s="100" t="n">
        <f aca="false">MIN(H$13:H$24)</f>
        <v>5.37</v>
      </c>
      <c r="I27" s="100" t="n">
        <f aca="false">MIN(I$13:I$24)</f>
        <v>3.93</v>
      </c>
      <c r="J27" s="100" t="n">
        <f aca="false">MIN(J$13:J$24)</f>
        <v>39.15</v>
      </c>
      <c r="K27" s="100" t="n">
        <f aca="false">MIN(K$13:K$24)</f>
        <v>16.3</v>
      </c>
      <c r="L27" s="101"/>
      <c r="M27" s="101"/>
      <c r="N27" s="101"/>
      <c r="O27" s="102"/>
    </row>
    <row r="28" customFormat="false" ht="23.85" hidden="false" customHeight="false" outlineLevel="0" collapsed="false">
      <c r="A28" s="98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00" t="n">
        <f aca="false">MAX(F$13:F$24)</f>
        <v>30.95</v>
      </c>
      <c r="G28" s="100" t="n">
        <f aca="false">MAX(G$13:G$24)</f>
        <v>37.86</v>
      </c>
      <c r="H28" s="100" t="n">
        <f aca="false">MAX(H$13:H$24)</f>
        <v>31.42</v>
      </c>
      <c r="I28" s="100" t="n">
        <f aca="false">MAX(I$13:I$24)</f>
        <v>26.41</v>
      </c>
      <c r="J28" s="100" t="n">
        <f aca="false">MAX(J$13:J$24)</f>
        <v>68.31</v>
      </c>
      <c r="K28" s="100" t="n">
        <f aca="false">MAX(K$13:K$24)</f>
        <v>86.24</v>
      </c>
      <c r="L28" s="101"/>
      <c r="M28" s="101"/>
      <c r="N28" s="101"/>
      <c r="O28" s="102"/>
    </row>
    <row r="29" customFormat="false" ht="12.8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14</v>
      </c>
      <c r="H29" s="103" t="n">
        <v>5</v>
      </c>
      <c r="I29" s="103" t="n">
        <v>1</v>
      </c>
      <c r="J29" s="103" t="n">
        <v>14</v>
      </c>
      <c r="K29" s="103" t="n">
        <v>112</v>
      </c>
      <c r="L29" s="90"/>
      <c r="M29" s="103"/>
      <c r="N29" s="103"/>
      <c r="O29" s="104"/>
    </row>
    <row r="30" customFormat="false" ht="12.8" hidden="false" customHeight="false" outlineLevel="0" collapsed="false">
      <c r="A30" s="39" t="s">
        <v>38</v>
      </c>
      <c r="B30" s="39"/>
      <c r="C30" s="39"/>
      <c r="D30" s="39"/>
      <c r="E30" s="39"/>
      <c r="F30" s="39"/>
      <c r="G30" s="39"/>
      <c r="H30" s="39"/>
      <c r="I30" s="39"/>
    </row>
    <row r="31" customFormat="false" ht="12.8" hidden="false" customHeight="false" outlineLevel="0" collapsed="false">
      <c r="A31" s="39" t="s">
        <v>39</v>
      </c>
      <c r="B31" s="39"/>
      <c r="C31" s="39"/>
      <c r="D31" s="39"/>
      <c r="E31" s="39"/>
      <c r="F31" s="39"/>
      <c r="G31" s="39"/>
      <c r="H31" s="39"/>
      <c r="I31" s="39"/>
    </row>
    <row r="32" customFormat="false" ht="12.8" hidden="false" customHeight="false" outlineLevel="0" collapsed="false">
      <c r="A32" s="39" t="s">
        <v>59</v>
      </c>
      <c r="B32" s="39"/>
      <c r="C32" s="39"/>
      <c r="D32" s="39"/>
      <c r="E32" s="39"/>
      <c r="F32" s="39"/>
      <c r="G32" s="39"/>
      <c r="H32" s="39"/>
      <c r="I32" s="39"/>
    </row>
    <row r="33" customFormat="false" ht="12.8" hidden="false" customHeight="false" outlineLevel="0" collapsed="false">
      <c r="A33" s="39" t="s">
        <v>41</v>
      </c>
      <c r="B33" s="39"/>
      <c r="C33" s="39"/>
      <c r="D33" s="39"/>
      <c r="E33" s="39"/>
      <c r="F33" s="39"/>
      <c r="G33" s="39"/>
      <c r="H33" s="39"/>
      <c r="I33" s="39"/>
    </row>
    <row r="34" customFormat="false" ht="12.8" hidden="false" customHeight="fals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12.8" hidden="false" customHeight="true" outlineLevel="0" collapsed="false">
      <c r="A35" s="129" t="s">
        <v>70</v>
      </c>
      <c r="B35" s="129"/>
      <c r="C35" s="129"/>
      <c r="D35" s="129"/>
      <c r="E35" s="129"/>
      <c r="F35" s="129"/>
      <c r="G35" s="129"/>
      <c r="H35" s="129"/>
      <c r="I35" s="129"/>
    </row>
    <row r="36" customFormat="false" ht="12.8" hidden="false" customHeight="false" outlineLevel="0" collapsed="false">
      <c r="A36" s="84" t="s">
        <v>4</v>
      </c>
      <c r="B36" s="130" t="s">
        <v>13</v>
      </c>
      <c r="C36" s="130"/>
      <c r="D36" s="130"/>
      <c r="E36" s="130"/>
      <c r="F36" s="130"/>
      <c r="G36" s="130"/>
      <c r="H36" s="130"/>
      <c r="I36" s="130"/>
    </row>
    <row r="37" customFormat="false" ht="86.55" hidden="false" customHeight="false" outlineLevel="0" collapsed="false">
      <c r="A37" s="84"/>
      <c r="B37" s="48" t="s">
        <v>14</v>
      </c>
      <c r="C37" s="48" t="s">
        <v>15</v>
      </c>
      <c r="D37" s="48" t="s">
        <v>61</v>
      </c>
      <c r="E37" s="48" t="s">
        <v>62</v>
      </c>
      <c r="F37" s="48" t="s">
        <v>43</v>
      </c>
      <c r="G37" s="48" t="s">
        <v>17</v>
      </c>
      <c r="H37" s="48" t="s">
        <v>63</v>
      </c>
      <c r="I37" s="107" t="s">
        <v>44</v>
      </c>
      <c r="K37" s="49"/>
    </row>
    <row r="38" customFormat="false" ht="12.8" hidden="false" customHeight="false" outlineLevel="0" collapsed="false">
      <c r="A38" s="87" t="s">
        <v>19</v>
      </c>
      <c r="B38" s="53" t="n">
        <v>47.59</v>
      </c>
      <c r="C38" s="53" t="n">
        <v>60.39</v>
      </c>
      <c r="D38" s="57" t="n">
        <v>54.53</v>
      </c>
      <c r="E38" s="54" t="n">
        <v>60.19</v>
      </c>
      <c r="F38" s="54" t="n">
        <v>29.63</v>
      </c>
      <c r="G38" s="53" t="n">
        <v>97.83</v>
      </c>
      <c r="H38" s="54" t="n">
        <v>118.45</v>
      </c>
      <c r="I38" s="94" t="n">
        <v>50.47</v>
      </c>
    </row>
    <row r="39" customFormat="false" ht="12.8" hidden="false" customHeight="false" outlineLevel="0" collapsed="false">
      <c r="A39" s="87" t="s">
        <v>21</v>
      </c>
      <c r="B39" s="53" t="n">
        <v>66.8</v>
      </c>
      <c r="C39" s="53" t="n">
        <v>83.82</v>
      </c>
      <c r="D39" s="53" t="n">
        <v>86.18</v>
      </c>
      <c r="E39" s="53" t="n">
        <v>99.29</v>
      </c>
      <c r="F39" s="108" t="n">
        <v>67.03</v>
      </c>
      <c r="G39" s="53" t="n">
        <v>114.03</v>
      </c>
      <c r="H39" s="53" t="n">
        <v>117.53</v>
      </c>
      <c r="I39" s="109" t="n">
        <v>160.46</v>
      </c>
      <c r="L39" s="0" t="s">
        <v>45</v>
      </c>
    </row>
    <row r="40" customFormat="false" ht="12.8" hidden="false" customHeight="false" outlineLevel="0" collapsed="false">
      <c r="A40" s="87" t="s">
        <v>22</v>
      </c>
      <c r="B40" s="110" t="n">
        <v>84.6</v>
      </c>
      <c r="C40" s="56" t="n">
        <v>111.64</v>
      </c>
      <c r="D40" s="56" t="n">
        <v>101.56</v>
      </c>
      <c r="E40" s="92" t="n">
        <v>62.72</v>
      </c>
      <c r="F40" s="56" t="n">
        <v>59.32</v>
      </c>
      <c r="G40" s="56" t="n">
        <v>61.03</v>
      </c>
      <c r="H40" s="111" t="n">
        <v>209.04</v>
      </c>
      <c r="I40" s="112" t="n">
        <v>180.72</v>
      </c>
    </row>
    <row r="41" customFormat="false" ht="12.8" hidden="false" customHeight="false" outlineLevel="0" collapsed="false">
      <c r="A41" s="87" t="s">
        <v>23</v>
      </c>
      <c r="B41" s="53" t="n">
        <v>110.63</v>
      </c>
      <c r="C41" s="53" t="n">
        <v>123.63</v>
      </c>
      <c r="D41" s="57" t="n">
        <v>136.12</v>
      </c>
      <c r="E41" s="64" t="n">
        <v>70.93</v>
      </c>
      <c r="F41" s="53" t="n">
        <v>85.64</v>
      </c>
      <c r="G41" s="53" t="n">
        <v>82.88</v>
      </c>
      <c r="H41" s="54" t="n">
        <v>104.23</v>
      </c>
      <c r="I41" s="94" t="n">
        <v>115.49</v>
      </c>
    </row>
    <row r="42" customFormat="false" ht="12.8" hidden="false" customHeight="false" outlineLevel="0" collapsed="false">
      <c r="A42" s="87" t="s">
        <v>24</v>
      </c>
      <c r="B42" s="53" t="n">
        <v>115.75</v>
      </c>
      <c r="C42" s="53" t="n">
        <v>139.84</v>
      </c>
      <c r="D42" s="53" t="n">
        <v>173.56</v>
      </c>
      <c r="E42" s="53" t="n">
        <v>111.05</v>
      </c>
      <c r="F42" s="53" t="n">
        <v>120.27</v>
      </c>
      <c r="G42" s="53" t="n">
        <v>128.68</v>
      </c>
      <c r="H42" s="57" t="n">
        <v>171.84</v>
      </c>
      <c r="I42" s="109" t="n">
        <v>140.45</v>
      </c>
    </row>
    <row r="43" customFormat="false" ht="12.8" hidden="false" customHeight="false" outlineLevel="0" collapsed="false">
      <c r="A43" s="87" t="s">
        <v>25</v>
      </c>
      <c r="B43" s="53" t="n">
        <v>81.36</v>
      </c>
      <c r="C43" s="54" t="n">
        <v>169.83</v>
      </c>
      <c r="D43" s="113" t="n">
        <v>232.03</v>
      </c>
      <c r="E43" s="54" t="n">
        <v>413.53</v>
      </c>
      <c r="F43" s="54" t="n">
        <v>120.71</v>
      </c>
      <c r="G43" s="54" t="n">
        <v>171.86</v>
      </c>
      <c r="H43" s="54" t="n">
        <v>150.26</v>
      </c>
      <c r="I43" s="94" t="n">
        <v>141.83</v>
      </c>
    </row>
    <row r="44" customFormat="false" ht="12.8" hidden="false" customHeight="false" outlineLevel="0" collapsed="false">
      <c r="A44" s="87" t="s">
        <v>26</v>
      </c>
      <c r="B44" s="62" t="n">
        <v>88.92</v>
      </c>
      <c r="C44" s="62" t="n">
        <v>56.97</v>
      </c>
      <c r="D44" s="57" t="n">
        <v>78.34</v>
      </c>
      <c r="E44" s="57" t="n">
        <v>64.17</v>
      </c>
      <c r="F44" s="57" t="n">
        <v>90.76</v>
      </c>
      <c r="G44" s="57" t="n">
        <v>146.41</v>
      </c>
      <c r="H44" s="57" t="n">
        <v>64.03</v>
      </c>
      <c r="I44" s="112" t="n">
        <v>96.9</v>
      </c>
    </row>
    <row r="45" customFormat="false" ht="12.8" hidden="false" customHeight="false" outlineLevel="0" collapsed="false">
      <c r="A45" s="87" t="s">
        <v>28</v>
      </c>
      <c r="B45" s="63" t="n">
        <v>136.89</v>
      </c>
      <c r="C45" s="63" t="n">
        <v>238.08</v>
      </c>
      <c r="D45" s="63" t="n">
        <v>141.52</v>
      </c>
      <c r="E45" s="63" t="n">
        <v>177.24</v>
      </c>
      <c r="F45" s="63" t="n">
        <v>105.53</v>
      </c>
      <c r="G45" s="63" t="n">
        <v>154.3</v>
      </c>
      <c r="H45" s="63" t="n">
        <v>215.51</v>
      </c>
      <c r="I45" s="114" t="n">
        <v>171.97</v>
      </c>
    </row>
    <row r="46" customFormat="false" ht="12.8" hidden="false" customHeight="false" outlineLevel="0" collapsed="false">
      <c r="A46" s="87" t="s">
        <v>29</v>
      </c>
      <c r="B46" s="64" t="n">
        <v>166.6</v>
      </c>
      <c r="C46" s="64" t="n">
        <v>154.13</v>
      </c>
      <c r="D46" s="64" t="n">
        <v>131.18</v>
      </c>
      <c r="E46" s="64" t="n">
        <v>155.12</v>
      </c>
      <c r="F46" s="64" t="n">
        <v>83.73</v>
      </c>
      <c r="G46" s="64" t="n">
        <v>128.82</v>
      </c>
      <c r="H46" s="64" t="n">
        <v>214.04</v>
      </c>
      <c r="I46" s="115" t="n">
        <v>144.84</v>
      </c>
    </row>
    <row r="47" customFormat="false" ht="12.8" hidden="false" customHeight="false" outlineLevel="0" collapsed="false">
      <c r="A47" s="87" t="s">
        <v>30</v>
      </c>
      <c r="B47" s="53" t="n">
        <v>26.03</v>
      </c>
      <c r="C47" s="53" t="n">
        <v>18.04</v>
      </c>
      <c r="D47" s="57" t="n">
        <v>20.77</v>
      </c>
      <c r="E47" s="64" t="n">
        <v>21.43</v>
      </c>
      <c r="F47" s="64" t="n">
        <v>38.1</v>
      </c>
      <c r="G47" s="62" t="n">
        <v>31.49</v>
      </c>
      <c r="H47" s="64" t="n">
        <v>23.36</v>
      </c>
      <c r="I47" s="115" t="n">
        <v>30.57</v>
      </c>
    </row>
    <row r="48" customFormat="false" ht="12.8" hidden="false" customHeight="false" outlineLevel="0" collapsed="false">
      <c r="A48" s="87" t="s">
        <v>31</v>
      </c>
      <c r="B48" s="53" t="n">
        <v>57.97</v>
      </c>
      <c r="C48" s="53" t="n">
        <v>63.19</v>
      </c>
      <c r="D48" s="53" t="n">
        <v>115.43</v>
      </c>
      <c r="E48" s="53" t="n">
        <v>101.64</v>
      </c>
      <c r="F48" s="53" t="n">
        <v>57.75</v>
      </c>
      <c r="G48" s="116" t="n">
        <v>57.11</v>
      </c>
      <c r="H48" s="96" t="n">
        <v>83.6</v>
      </c>
      <c r="I48" s="94" t="n">
        <v>134.73</v>
      </c>
      <c r="K48" s="0" t="s">
        <v>45</v>
      </c>
    </row>
    <row r="49" customFormat="false" ht="12.8" hidden="false" customHeight="false" outlineLevel="0" collapsed="false">
      <c r="A49" s="87" t="s">
        <v>32</v>
      </c>
      <c r="B49" s="62" t="n">
        <v>168.42</v>
      </c>
      <c r="C49" s="62" t="n">
        <v>79.93</v>
      </c>
      <c r="D49" s="117" t="n">
        <v>115.96</v>
      </c>
      <c r="E49" s="62" t="n">
        <v>87.63</v>
      </c>
      <c r="F49" s="62" t="n">
        <v>60.41</v>
      </c>
      <c r="G49" s="62" t="n">
        <v>69.18</v>
      </c>
      <c r="H49" s="62" t="n">
        <v>76.72</v>
      </c>
      <c r="I49" s="118" t="n">
        <v>83.28</v>
      </c>
    </row>
    <row r="50" customFormat="false" ht="12.8" hidden="false" customHeight="false" outlineLevel="0" collapsed="false">
      <c r="A50" s="99" t="s">
        <v>46</v>
      </c>
      <c r="B50" s="53" t="n">
        <f aca="false">SUM(B38:B49)</f>
        <v>1151.56</v>
      </c>
      <c r="C50" s="53" t="n">
        <f aca="false">SUM(C38:C49)</f>
        <v>1299.49</v>
      </c>
      <c r="D50" s="53" t="n">
        <f aca="false">SUM(D38:D49)</f>
        <v>1387.18</v>
      </c>
      <c r="E50" s="53" t="n">
        <f aca="false">SUM(E38:E49)</f>
        <v>1424.94</v>
      </c>
      <c r="F50" s="53" t="n">
        <f aca="false">SUM(F38:F49)</f>
        <v>918.88</v>
      </c>
      <c r="G50" s="53" t="n">
        <f aca="false">SUM(G38:G49)</f>
        <v>1243.62</v>
      </c>
      <c r="H50" s="53" t="n">
        <f aca="false">SUM(H38:H49)</f>
        <v>1548.61</v>
      </c>
      <c r="I50" s="53" t="n">
        <f aca="false">SUM(I38:I49)</f>
        <v>1451.71</v>
      </c>
    </row>
    <row r="51" customFormat="false" ht="35.05" hidden="false" customHeight="false" outlineLevel="0" collapsed="false">
      <c r="A51" s="98" t="s">
        <v>33</v>
      </c>
      <c r="B51" s="54" t="n">
        <f aca="false">B50/12</f>
        <v>95.9633333333333</v>
      </c>
      <c r="C51" s="54" t="n">
        <f aca="false">C50/12</f>
        <v>108.290833333333</v>
      </c>
      <c r="D51" s="54" t="n">
        <f aca="false">D50/12</f>
        <v>115.598333333333</v>
      </c>
      <c r="E51" s="54" t="n">
        <f aca="false">E50/12</f>
        <v>118.745</v>
      </c>
      <c r="F51" s="54" t="n">
        <f aca="false">F50/12</f>
        <v>76.5733333333333</v>
      </c>
      <c r="G51" s="54" t="n">
        <f aca="false">G50/12</f>
        <v>103.635</v>
      </c>
      <c r="H51" s="54" t="n">
        <f aca="false">H50/12</f>
        <v>129.050833333333</v>
      </c>
      <c r="I51" s="54" t="n">
        <f aca="false">I50/12</f>
        <v>120.975833333333</v>
      </c>
    </row>
    <row r="52" customFormat="false" ht="12.8" hidden="false" customHeight="false" outlineLevel="0" collapsed="false">
      <c r="A52" s="99" t="s">
        <v>47</v>
      </c>
      <c r="B52" s="53" t="n">
        <f aca="false">MEDIAN(B$38:B$49)</f>
        <v>86.76</v>
      </c>
      <c r="C52" s="53" t="n">
        <f aca="false">MEDIAN(C$38:C$49)</f>
        <v>97.73</v>
      </c>
      <c r="D52" s="53" t="n">
        <f aca="false">MEDIAN(D$38:D$49)</f>
        <v>115.695</v>
      </c>
      <c r="E52" s="53" t="n">
        <f aca="false">MEDIAN(E$38:E$49)</f>
        <v>93.46</v>
      </c>
      <c r="F52" s="53" t="n">
        <f aca="false">MEDIAN(F$38:F$49)</f>
        <v>75.38</v>
      </c>
      <c r="G52" s="53" t="n">
        <f aca="false">MEDIAN(G$38:G$49)</f>
        <v>105.93</v>
      </c>
      <c r="H52" s="53" t="n">
        <f aca="false">MEDIAN(H$38:H$49)</f>
        <v>117.99</v>
      </c>
      <c r="I52" s="53" t="n">
        <f aca="false">MEDIAN(I$38:I$49)</f>
        <v>137.59</v>
      </c>
    </row>
    <row r="53" customFormat="false" ht="23.85" hidden="false" customHeight="false" outlineLevel="0" collapsed="false">
      <c r="A53" s="98" t="s">
        <v>35</v>
      </c>
      <c r="B53" s="64" t="n">
        <f aca="false">MIN(B$38:B$49)</f>
        <v>26.03</v>
      </c>
      <c r="C53" s="64" t="n">
        <f aca="false">MIN(C$38:C$49)</f>
        <v>18.04</v>
      </c>
      <c r="D53" s="64" t="n">
        <f aca="false">MIN(D$38:D$49)</f>
        <v>20.77</v>
      </c>
      <c r="E53" s="64" t="n">
        <f aca="false">MIN(E$38:E$49)</f>
        <v>21.43</v>
      </c>
      <c r="F53" s="64" t="n">
        <f aca="false">MIN(F$38:F$49)</f>
        <v>29.63</v>
      </c>
      <c r="G53" s="64" t="n">
        <f aca="false">MIN(G$38:G$49)</f>
        <v>31.49</v>
      </c>
      <c r="H53" s="64" t="n">
        <f aca="false">MIN(H$38:H$49)</f>
        <v>23.36</v>
      </c>
      <c r="I53" s="64" t="n">
        <f aca="false">MIN(I$38:I$49)</f>
        <v>30.57</v>
      </c>
    </row>
    <row r="54" customFormat="false" ht="23.85" hidden="false" customHeight="false" outlineLevel="0" collapsed="false">
      <c r="A54" s="119" t="s">
        <v>36</v>
      </c>
      <c r="B54" s="120" t="n">
        <f aca="false">MAX(B$38:B$49)</f>
        <v>168.42</v>
      </c>
      <c r="C54" s="120" t="n">
        <f aca="false">MAX(C$38:C$49)</f>
        <v>238.08</v>
      </c>
      <c r="D54" s="120" t="n">
        <f aca="false">MAX(D$38:D$49)</f>
        <v>232.03</v>
      </c>
      <c r="E54" s="120" t="n">
        <f aca="false">MAX(E$38:E$49)</f>
        <v>413.53</v>
      </c>
      <c r="F54" s="120" t="n">
        <f aca="false">MAX(F$38:F$49)</f>
        <v>120.71</v>
      </c>
      <c r="G54" s="120" t="n">
        <f aca="false">MAX(G$38:G$49)</f>
        <v>171.86</v>
      </c>
      <c r="H54" s="120" t="n">
        <f aca="false">MAX(H$38:H$49)</f>
        <v>215.51</v>
      </c>
      <c r="I54" s="120" t="n">
        <f aca="false">MAX(I$38:I$49)</f>
        <v>180.72</v>
      </c>
    </row>
    <row r="55" customFormat="false" ht="12.8" hidden="false" customHeight="false" outlineLevel="0" collapsed="false">
      <c r="A55" s="36"/>
      <c r="B55" s="68"/>
      <c r="C55" s="36"/>
      <c r="D55" s="36"/>
      <c r="E55" s="36"/>
      <c r="F55" s="36"/>
      <c r="G55" s="36"/>
      <c r="H55" s="36"/>
      <c r="I55" s="36"/>
    </row>
    <row r="56" customFormat="false" ht="12.8" hidden="false" customHeight="false" outlineLevel="0" collapsed="false">
      <c r="A56" s="69" t="s">
        <v>48</v>
      </c>
      <c r="B56" s="70"/>
      <c r="C56" s="69"/>
      <c r="D56" s="69"/>
      <c r="E56" s="71"/>
      <c r="F56" s="71"/>
    </row>
    <row r="57" customFormat="false" ht="12.8" hidden="false" customHeight="false" outlineLevel="0" collapsed="false">
      <c r="A57" s="70" t="s">
        <v>49</v>
      </c>
      <c r="B57" s="72"/>
      <c r="C57" s="70"/>
      <c r="D57" s="70"/>
    </row>
    <row r="58" customFormat="false" ht="12.8" hidden="false" customHeight="true" outlineLevel="0" collapsed="false">
      <c r="A58" s="131" t="s">
        <v>50</v>
      </c>
      <c r="B58" s="131"/>
      <c r="C58" s="131"/>
      <c r="D58" s="131"/>
      <c r="E58" s="131"/>
      <c r="F58" s="131"/>
    </row>
  </sheetData>
  <mergeCells count="29">
    <mergeCell ref="A1:I1"/>
    <mergeCell ref="A3:I5"/>
    <mergeCell ref="A7:O7"/>
    <mergeCell ref="A8:A12"/>
    <mergeCell ref="B8:K8"/>
    <mergeCell ref="L8:O8"/>
    <mergeCell ref="B9:E9"/>
    <mergeCell ref="F9:I9"/>
    <mergeCell ref="J9:J10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0:I30"/>
    <mergeCell ref="A31:I31"/>
    <mergeCell ref="A32:I32"/>
    <mergeCell ref="A33:I33"/>
    <mergeCell ref="A34:I34"/>
    <mergeCell ref="A35:I35"/>
    <mergeCell ref="A36:A37"/>
    <mergeCell ref="B36:I36"/>
    <mergeCell ref="A58:F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19.71"/>
    <col collapsed="false" customWidth="true" hidden="false" outlineLevel="0" max="10" min="10" style="0" width="14.01"/>
  </cols>
  <sheetData>
    <row r="1" customFormat="false" ht="15.75" hidden="false" customHeight="false" outlineLevel="0" collapsed="false">
      <c r="A1" s="121" t="s">
        <v>71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72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64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31.3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75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90" t="n">
        <v>12.47</v>
      </c>
      <c r="G13" s="132" t="n">
        <v>11.55</v>
      </c>
      <c r="H13" s="88" t="n">
        <v>18.13</v>
      </c>
      <c r="I13" s="88" t="n">
        <v>9.87</v>
      </c>
      <c r="J13" s="127" t="n">
        <v>42.15</v>
      </c>
      <c r="K13" s="133" t="n">
        <v>56.54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90" t="n">
        <v>12.24</v>
      </c>
      <c r="G14" s="134" t="n">
        <v>28.85</v>
      </c>
      <c r="H14" s="135" t="n">
        <v>21.61</v>
      </c>
      <c r="I14" s="88" t="n">
        <v>11.57</v>
      </c>
      <c r="J14" s="127" t="n">
        <v>55.59</v>
      </c>
      <c r="K14" s="133" t="n">
        <v>77.94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135" t="n">
        <v>4.98</v>
      </c>
      <c r="G15" s="90" t="n">
        <v>12.68</v>
      </c>
      <c r="H15" s="135" t="n">
        <v>12.47</v>
      </c>
      <c r="I15" s="88" t="n">
        <v>10.81</v>
      </c>
      <c r="J15" s="90" t="n">
        <v>42.38</v>
      </c>
      <c r="K15" s="88" t="n">
        <v>49.6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135" t="n">
        <v>3</v>
      </c>
      <c r="G16" s="88" t="n">
        <v>6.86</v>
      </c>
      <c r="H16" s="135" t="n">
        <v>7.04</v>
      </c>
      <c r="I16" s="135" t="n">
        <v>6.05</v>
      </c>
      <c r="J16" s="135" t="n">
        <v>40.09</v>
      </c>
      <c r="K16" s="135" t="n">
        <v>29.53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127" t="n">
        <v>5.61</v>
      </c>
      <c r="G17" s="0" t="n">
        <v>7.85</v>
      </c>
      <c r="H17" s="127" t="n">
        <v>7.61</v>
      </c>
      <c r="I17" s="136" t="n">
        <v>6.19</v>
      </c>
      <c r="J17" s="90" t="n">
        <v>33.66</v>
      </c>
      <c r="K17" s="90" t="n">
        <v>15.85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88" t="n">
        <v>1.11</v>
      </c>
      <c r="G18" s="88" t="n">
        <v>2.62</v>
      </c>
      <c r="H18" s="88" t="n">
        <v>1.55</v>
      </c>
      <c r="I18" s="88" t="n">
        <v>0.89</v>
      </c>
      <c r="J18" s="90" t="n">
        <v>35.28</v>
      </c>
      <c r="K18" s="90" t="n">
        <v>23.94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88" t="n">
        <v>2.82</v>
      </c>
      <c r="G19" s="88" t="n">
        <v>1.95</v>
      </c>
      <c r="H19" s="88" t="n">
        <v>1.78</v>
      </c>
      <c r="I19" s="88" t="n">
        <v>0.37</v>
      </c>
      <c r="J19" s="90" t="n">
        <v>27.77</v>
      </c>
      <c r="K19" s="90" t="n">
        <v>25.29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88" t="n">
        <v>1.84</v>
      </c>
      <c r="G20" s="90" t="n">
        <v>0.91</v>
      </c>
      <c r="H20" s="88" t="n">
        <v>2.3</v>
      </c>
      <c r="I20" s="88" t="n">
        <v>1.35</v>
      </c>
      <c r="J20" s="90" t="n">
        <v>34.11</v>
      </c>
      <c r="K20" s="90" t="n">
        <v>21.71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132" t="n">
        <v>4.18</v>
      </c>
      <c r="G21" s="127" t="n">
        <v>1.63</v>
      </c>
      <c r="H21" s="88" t="n">
        <v>5.09</v>
      </c>
      <c r="I21" s="88" t="n">
        <v>4.02</v>
      </c>
      <c r="J21" s="90" t="n">
        <v>43.09</v>
      </c>
      <c r="K21" s="90" t="n">
        <v>26.58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90" t="n">
        <v>6.15</v>
      </c>
      <c r="G22" s="88" t="s">
        <v>76</v>
      </c>
      <c r="H22" s="57" t="n">
        <v>5.94</v>
      </c>
      <c r="I22" s="137" t="n">
        <v>2.38</v>
      </c>
      <c r="J22" s="90" t="n">
        <v>36.24</v>
      </c>
      <c r="K22" s="127" t="n">
        <v>39.58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1.56</v>
      </c>
      <c r="G23" s="90" t="n">
        <v>4.01</v>
      </c>
      <c r="H23" s="134" t="n">
        <v>9.63</v>
      </c>
      <c r="I23" s="88" t="n">
        <v>4.55</v>
      </c>
      <c r="J23" s="90" t="n">
        <v>40.68</v>
      </c>
      <c r="K23" s="103" t="n">
        <v>56.88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138" t="n">
        <v>0.31</v>
      </c>
      <c r="G24" s="127" t="n">
        <v>16.17</v>
      </c>
      <c r="H24" s="53" t="n">
        <v>6.17</v>
      </c>
      <c r="I24" s="88" t="n">
        <v>3.69</v>
      </c>
      <c r="J24" s="90" t="n">
        <v>44.32</v>
      </c>
      <c r="K24" s="103" t="n">
        <v>63.36</v>
      </c>
      <c r="L24" s="90"/>
      <c r="M24" s="90"/>
      <c r="N24" s="90"/>
      <c r="O24" s="91"/>
    </row>
    <row r="25" customFormat="false" ht="23.8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4.68916666666667</v>
      </c>
      <c r="G25" s="64" t="n">
        <f aca="false">AVERAGE(G$13:G$24)</f>
        <v>8.64363636363636</v>
      </c>
      <c r="H25" s="64" t="n">
        <f aca="false">AVERAGE(H$13:H$24)</f>
        <v>8.27666666666667</v>
      </c>
      <c r="I25" s="64" t="n">
        <f aca="false">AVERAGE(I$13:I$24)</f>
        <v>5.145</v>
      </c>
      <c r="J25" s="64" t="n">
        <f aca="false">AVERAGE(J$13:J$24)</f>
        <v>39.6133333333333</v>
      </c>
      <c r="K25" s="64" t="n">
        <f aca="false">AVERAGE(K$13:K$24)</f>
        <v>40.5666666666667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88" t="n">
        <f aca="false">MEDIAN(F$13:F$24)</f>
        <v>3.59</v>
      </c>
      <c r="G26" s="88" t="n">
        <f aca="false">MEDIAN(G$13:G$24)</f>
        <v>6.86</v>
      </c>
      <c r="H26" s="88" t="n">
        <f aca="false">MEDIAN(H$13:H$24)</f>
        <v>6.605</v>
      </c>
      <c r="I26" s="88" t="n">
        <f aca="false">MEDIAN(I$13:I$24)</f>
        <v>4.285</v>
      </c>
      <c r="J26" s="88" t="n">
        <f aca="false">MEDIAN(J$13:J$24)</f>
        <v>40.385</v>
      </c>
      <c r="K26" s="88" t="n">
        <f aca="false">MEDIAN(K$13:K$24)</f>
        <v>34.555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88" t="n">
        <f aca="false">MIN(F$13:F$26)</f>
        <v>0.31</v>
      </c>
      <c r="G27" s="88" t="n">
        <f aca="false">MIN(G$13:G$26)</f>
        <v>0.91</v>
      </c>
      <c r="H27" s="88" t="n">
        <f aca="false">MIN(H$13:H$26)</f>
        <v>1.55</v>
      </c>
      <c r="I27" s="88" t="n">
        <f aca="false">MIN(I$13:I$26)</f>
        <v>0.37</v>
      </c>
      <c r="J27" s="88" t="n">
        <f aca="false">MIN(J$13:J$26)</f>
        <v>27.77</v>
      </c>
      <c r="K27" s="88" t="n">
        <f aca="false">MIN(K$13:K$26)</f>
        <v>15.85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39" t="n">
        <f aca="false">MAX(F$13:F$24)</f>
        <v>12.47</v>
      </c>
      <c r="G28" s="139" t="n">
        <f aca="false">MAX(G$13:G$24)</f>
        <v>28.85</v>
      </c>
      <c r="H28" s="139" t="n">
        <f aca="false">MAX(H$13:H$24)</f>
        <v>21.61</v>
      </c>
      <c r="I28" s="139" t="n">
        <f aca="false">MAX(I$13:I$24)</f>
        <v>11.57</v>
      </c>
      <c r="J28" s="139" t="n">
        <f aca="false">MAX(J$13:J$24)</f>
        <v>55.59</v>
      </c>
      <c r="K28" s="139" t="n">
        <f aca="false">MAX(K$13:K$24)</f>
        <v>77.94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3</v>
      </c>
      <c r="H29" s="103" t="n">
        <v>1</v>
      </c>
      <c r="I29" s="103" t="n">
        <v>7</v>
      </c>
      <c r="J29" s="103" t="n">
        <v>6</v>
      </c>
      <c r="K29" s="103" t="n">
        <v>88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/>
      <c r="G30" s="142"/>
      <c r="H30" s="143"/>
      <c r="I30" s="143"/>
      <c r="J30" s="143"/>
      <c r="K30" s="143"/>
      <c r="L30" s="141"/>
      <c r="M30" s="141"/>
      <c r="N30" s="143"/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78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155.14</v>
      </c>
      <c r="C39" s="90" t="n">
        <v>174.11</v>
      </c>
      <c r="D39" s="135" t="n">
        <v>183</v>
      </c>
      <c r="E39" s="127" t="n">
        <v>200.51</v>
      </c>
      <c r="F39" s="127" t="n">
        <v>153.22</v>
      </c>
      <c r="G39" s="90" t="n">
        <v>157.88</v>
      </c>
      <c r="H39" s="127" t="n">
        <v>174.42</v>
      </c>
      <c r="I39" s="136" t="n">
        <v>188.41</v>
      </c>
    </row>
    <row r="40" customFormat="false" ht="13.5" hidden="false" customHeight="false" outlineLevel="0" collapsed="false">
      <c r="A40" s="87" t="s">
        <v>21</v>
      </c>
      <c r="B40" s="90" t="n">
        <v>71.45</v>
      </c>
      <c r="C40" s="90" t="n">
        <v>70.54</v>
      </c>
      <c r="D40" s="90" t="n">
        <v>65.56</v>
      </c>
      <c r="E40" s="90" t="n">
        <v>79.55</v>
      </c>
      <c r="F40" s="145" t="n">
        <v>76.25</v>
      </c>
      <c r="G40" s="90" t="n">
        <v>57.99</v>
      </c>
      <c r="H40" s="90" t="n">
        <v>168.5</v>
      </c>
      <c r="I40" s="91" t="n">
        <v>68.23</v>
      </c>
      <c r="L40" s="0" t="s">
        <v>45</v>
      </c>
    </row>
    <row r="41" customFormat="false" ht="13.5" hidden="false" customHeight="false" outlineLevel="0" collapsed="false">
      <c r="A41" s="87" t="s">
        <v>22</v>
      </c>
      <c r="B41" s="110" t="n">
        <v>170.06</v>
      </c>
      <c r="C41" s="56" t="n">
        <v>190.92</v>
      </c>
      <c r="D41" s="56" t="n">
        <v>177.79</v>
      </c>
      <c r="E41" s="146" t="n">
        <v>185.23</v>
      </c>
      <c r="F41" s="56" t="n">
        <v>159.57</v>
      </c>
      <c r="G41" s="56" t="n">
        <v>146.78</v>
      </c>
      <c r="H41" s="111" t="n">
        <v>377.8</v>
      </c>
      <c r="I41" s="147" t="n">
        <v>168.5</v>
      </c>
    </row>
    <row r="42" customFormat="false" ht="12.75" hidden="false" customHeight="false" outlineLevel="0" collapsed="false">
      <c r="A42" s="87" t="s">
        <v>23</v>
      </c>
      <c r="B42" s="90" t="n">
        <v>128.62</v>
      </c>
      <c r="C42" s="90" t="n">
        <v>136.11</v>
      </c>
      <c r="D42" s="135" t="n">
        <v>112.34</v>
      </c>
      <c r="E42" s="88" t="n">
        <v>121.94</v>
      </c>
      <c r="F42" s="90" t="n">
        <v>88.62</v>
      </c>
      <c r="G42" s="90" t="n">
        <v>76.95</v>
      </c>
      <c r="H42" s="127" t="n">
        <v>193.88</v>
      </c>
      <c r="I42" s="136" t="n">
        <v>178.71</v>
      </c>
    </row>
    <row r="43" customFormat="false" ht="12.75" hidden="false" customHeight="false" outlineLevel="0" collapsed="false">
      <c r="A43" s="87" t="s">
        <v>24</v>
      </c>
      <c r="B43" s="90" t="n">
        <v>68.51</v>
      </c>
      <c r="C43" s="90" t="n">
        <v>133.39</v>
      </c>
      <c r="D43" s="90" t="n">
        <v>67.52</v>
      </c>
      <c r="E43" s="90" t="n">
        <v>54.39</v>
      </c>
      <c r="F43" s="90" t="n">
        <v>44.36</v>
      </c>
      <c r="G43" s="90" t="n">
        <v>182.45</v>
      </c>
      <c r="H43" s="135" t="n">
        <v>119.25</v>
      </c>
      <c r="I43" s="91" t="n">
        <v>92.86</v>
      </c>
    </row>
    <row r="44" customFormat="false" ht="12.75" hidden="false" customHeight="false" outlineLevel="0" collapsed="false">
      <c r="A44" s="87" t="s">
        <v>25</v>
      </c>
      <c r="B44" s="90" t="n">
        <v>124.65</v>
      </c>
      <c r="C44" s="127" t="n">
        <v>265.3</v>
      </c>
      <c r="D44" s="148" t="n">
        <v>159.62</v>
      </c>
      <c r="E44" s="127" t="n">
        <v>175.82</v>
      </c>
      <c r="F44" s="127" t="n">
        <v>288.93</v>
      </c>
      <c r="G44" s="127" t="n">
        <v>240.85</v>
      </c>
      <c r="H44" s="127" t="n">
        <v>129.46</v>
      </c>
      <c r="I44" s="136" t="n">
        <v>163.28</v>
      </c>
    </row>
    <row r="45" customFormat="false" ht="12.75" hidden="false" customHeight="false" outlineLevel="0" collapsed="false">
      <c r="A45" s="87" t="s">
        <v>26</v>
      </c>
      <c r="B45" s="149" t="n">
        <v>180.98</v>
      </c>
      <c r="C45" s="149" t="n">
        <v>246.87</v>
      </c>
      <c r="D45" s="135" t="n">
        <v>226.28</v>
      </c>
      <c r="E45" s="135" t="n">
        <v>151.9</v>
      </c>
      <c r="F45" s="135" t="n">
        <v>149.57</v>
      </c>
      <c r="G45" s="135" t="n">
        <v>176.17</v>
      </c>
      <c r="H45" s="135" t="n">
        <v>119.25</v>
      </c>
      <c r="I45" s="147" t="n">
        <v>143.1</v>
      </c>
    </row>
    <row r="46" customFormat="false" ht="12.75" hidden="false" customHeight="false" outlineLevel="0" collapsed="false">
      <c r="A46" s="87" t="s">
        <v>28</v>
      </c>
      <c r="B46" s="150" t="n">
        <v>54.65</v>
      </c>
      <c r="C46" s="150" t="n">
        <v>137.93</v>
      </c>
      <c r="D46" s="150" t="n">
        <v>32.58</v>
      </c>
      <c r="E46" s="150" t="n">
        <v>66.07</v>
      </c>
      <c r="F46" s="150" t="n">
        <v>53.16</v>
      </c>
      <c r="G46" s="150" t="n">
        <v>49.66</v>
      </c>
      <c r="H46" s="150" t="n">
        <v>88.96</v>
      </c>
      <c r="I46" s="151" t="n">
        <v>64.45</v>
      </c>
    </row>
    <row r="47" customFormat="false" ht="12.75" hidden="false" customHeight="false" outlineLevel="0" collapsed="false">
      <c r="A47" s="87" t="s">
        <v>29</v>
      </c>
      <c r="B47" s="88" t="n">
        <v>141.07</v>
      </c>
      <c r="C47" s="88" t="n">
        <v>194.72</v>
      </c>
      <c r="D47" s="88" t="n">
        <v>166.79</v>
      </c>
      <c r="E47" s="88" t="n">
        <v>199.89</v>
      </c>
      <c r="F47" s="88" t="n">
        <v>145.05</v>
      </c>
      <c r="G47" s="88" t="n">
        <v>149.88</v>
      </c>
      <c r="H47" s="88" t="n">
        <v>241.71</v>
      </c>
      <c r="I47" s="152" t="n">
        <v>164.86</v>
      </c>
    </row>
    <row r="48" customFormat="false" ht="12.75" hidden="false" customHeight="false" outlineLevel="0" collapsed="false">
      <c r="A48" s="87" t="s">
        <v>30</v>
      </c>
      <c r="B48" s="90" t="n">
        <v>201.9</v>
      </c>
      <c r="C48" s="90" t="n">
        <v>240.52</v>
      </c>
      <c r="D48" s="57" t="n">
        <v>226.35</v>
      </c>
      <c r="E48" s="64" t="n">
        <v>251.69</v>
      </c>
      <c r="F48" s="64" t="n">
        <v>167.69</v>
      </c>
      <c r="G48" s="62" t="n">
        <v>249.61</v>
      </c>
      <c r="H48" s="64" t="n">
        <v>288.15</v>
      </c>
      <c r="I48" s="115" t="n">
        <v>313.69</v>
      </c>
    </row>
    <row r="49" customFormat="false" ht="12.75" hidden="false" customHeight="false" outlineLevel="0" collapsed="false">
      <c r="A49" s="87" t="s">
        <v>31</v>
      </c>
      <c r="B49" s="90" t="n">
        <v>59.06</v>
      </c>
      <c r="C49" s="90" t="n">
        <v>110.05</v>
      </c>
      <c r="D49" s="90" t="n">
        <v>74.11</v>
      </c>
      <c r="E49" s="90" t="n">
        <v>121.45</v>
      </c>
      <c r="F49" s="90" t="n">
        <v>39.66</v>
      </c>
      <c r="G49" s="153" t="n">
        <v>64.23</v>
      </c>
      <c r="H49" s="138" t="n">
        <v>140.03</v>
      </c>
      <c r="I49" s="136" t="n">
        <v>94.24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118.38</v>
      </c>
      <c r="C50" s="149" t="n">
        <v>114.04</v>
      </c>
      <c r="D50" s="154" t="n">
        <v>121.58</v>
      </c>
      <c r="E50" s="149" t="n">
        <v>161.67</v>
      </c>
      <c r="F50" s="149" t="n">
        <v>95.32</v>
      </c>
      <c r="G50" s="149" t="n">
        <v>222.26</v>
      </c>
      <c r="H50" s="149" t="n">
        <v>138.43</v>
      </c>
      <c r="I50" s="155" t="n">
        <v>166.36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1474.47</v>
      </c>
      <c r="C51" s="90" t="n">
        <f aca="false">SUM(C39:C50)</f>
        <v>2014.5</v>
      </c>
      <c r="D51" s="90" t="n">
        <f aca="false">SUM(D39:D50)</f>
        <v>1613.52</v>
      </c>
      <c r="E51" s="90" t="n">
        <f aca="false">SUM(E39:E50)</f>
        <v>1770.11</v>
      </c>
      <c r="F51" s="90" t="n">
        <f aca="false">SUM(F39:F50)</f>
        <v>1461.4</v>
      </c>
      <c r="G51" s="90" t="n">
        <f aca="false">SUM(G39:G50)</f>
        <v>1774.71</v>
      </c>
      <c r="H51" s="90" t="n">
        <f aca="false">SUM(H39:H50)</f>
        <v>2179.84</v>
      </c>
      <c r="I51" s="90" t="n">
        <f aca="false">SUM(I39:I50)</f>
        <v>1806.69</v>
      </c>
    </row>
    <row r="52" customFormat="false" ht="25.5" hidden="false" customHeight="false" outlineLevel="0" collapsed="false">
      <c r="A52" s="98" t="s">
        <v>33</v>
      </c>
      <c r="B52" s="54" t="n">
        <f aca="false">AVERAGE(B$39:B$50)</f>
        <v>122.8725</v>
      </c>
      <c r="C52" s="54" t="n">
        <f aca="false">AVERAGE(C$39:C$50)</f>
        <v>167.875</v>
      </c>
      <c r="D52" s="54" t="n">
        <f aca="false">AVERAGE(D$39:D$50)</f>
        <v>134.46</v>
      </c>
      <c r="E52" s="54" t="n">
        <f aca="false">AVERAGE(E$39:E$50)</f>
        <v>147.509166666667</v>
      </c>
      <c r="F52" s="54" t="n">
        <f aca="false">AVERAGE(F$39:F$50)</f>
        <v>121.783333333333</v>
      </c>
      <c r="G52" s="54" t="n">
        <f aca="false">AVERAGE(G$39:G$50)</f>
        <v>147.8925</v>
      </c>
      <c r="H52" s="54" t="n">
        <f aca="false">AVERAGE(H$39:H$50)</f>
        <v>181.653333333333</v>
      </c>
      <c r="I52" s="54" t="n">
        <f aca="false">AVERAGE(I$39:I$50)</f>
        <v>150.5575</v>
      </c>
    </row>
    <row r="53" customFormat="false" ht="12.75" hidden="false" customHeight="false" outlineLevel="0" collapsed="false">
      <c r="A53" s="99" t="s">
        <v>47</v>
      </c>
      <c r="B53" s="53" t="n">
        <f aca="false">MEDIAN(B$39:B$50)</f>
        <v>126.635</v>
      </c>
      <c r="C53" s="53" t="n">
        <f aca="false">MEDIAN(C$39:C$50)</f>
        <v>156.02</v>
      </c>
      <c r="D53" s="53" t="n">
        <f aca="false">MEDIAN(D$39:D$50)</f>
        <v>140.6</v>
      </c>
      <c r="E53" s="53" t="n">
        <f aca="false">MEDIAN(E$39:E$50)</f>
        <v>156.785</v>
      </c>
      <c r="F53" s="53" t="n">
        <f aca="false">MEDIAN(F$39:F$50)</f>
        <v>120.185</v>
      </c>
      <c r="G53" s="53" t="n">
        <f aca="false">MEDIAN(G$39:G$50)</f>
        <v>153.88</v>
      </c>
      <c r="H53" s="53" t="n">
        <f aca="false">MEDIAN(H$39:H$50)</f>
        <v>154.265</v>
      </c>
      <c r="I53" s="53" t="n">
        <f aca="false">MEDIAN(I$39:I$50)</f>
        <v>164.07</v>
      </c>
    </row>
    <row r="54" customFormat="false" ht="12.75" hidden="false" customHeight="false" outlineLevel="0" collapsed="false">
      <c r="A54" s="99" t="s">
        <v>35</v>
      </c>
      <c r="B54" s="88" t="n">
        <f aca="false">MIN(B$39:B$50)</f>
        <v>54.65</v>
      </c>
      <c r="C54" s="88" t="n">
        <f aca="false">MIN(C$39:C$50)</f>
        <v>70.54</v>
      </c>
      <c r="D54" s="88" t="n">
        <f aca="false">MIN(D$39:D$50)</f>
        <v>32.58</v>
      </c>
      <c r="E54" s="88" t="n">
        <f aca="false">MIN(E$39:E$50)</f>
        <v>54.39</v>
      </c>
      <c r="F54" s="88" t="n">
        <f aca="false">MIN(F$39:F$50)</f>
        <v>39.66</v>
      </c>
      <c r="G54" s="88" t="n">
        <f aca="false">MIN(G$39:G$50)</f>
        <v>49.66</v>
      </c>
      <c r="H54" s="88" t="n">
        <f aca="false">MIN(H$39:H$50)</f>
        <v>88.96</v>
      </c>
      <c r="I54" s="88" t="n">
        <f aca="false">MIN(I$39:I$50)</f>
        <v>64.45</v>
      </c>
    </row>
    <row r="55" customFormat="false" ht="13.5" hidden="false" customHeight="false" outlineLevel="0" collapsed="false">
      <c r="A55" s="156" t="s">
        <v>36</v>
      </c>
      <c r="B55" s="157" t="n">
        <f aca="false">MAX(B$39:B$50)</f>
        <v>201.9</v>
      </c>
      <c r="C55" s="157" t="n">
        <f aca="false">MAX(C$39:C$50)</f>
        <v>265.3</v>
      </c>
      <c r="D55" s="157" t="n">
        <f aca="false">MAX(D$39:D$50)</f>
        <v>226.35</v>
      </c>
      <c r="E55" s="157" t="n">
        <f aca="false">MAX(E$39:E$50)</f>
        <v>251.69</v>
      </c>
      <c r="F55" s="157" t="n">
        <f aca="false">MAX(F$39:F$50)</f>
        <v>288.93</v>
      </c>
      <c r="G55" s="157" t="n">
        <f aca="false">MAX(G$39:G$50)</f>
        <v>249.61</v>
      </c>
      <c r="H55" s="157" t="n">
        <f aca="false">MAX(H$39:H$50)</f>
        <v>377.8</v>
      </c>
      <c r="I55" s="157" t="n">
        <f aca="false">MAX(I$39:I$50)</f>
        <v>313.69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13" activeCellId="0" sqref="B13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0.14"/>
    <col collapsed="false" customWidth="true" hidden="false" outlineLevel="0" max="10" min="10" style="0" width="15.29"/>
  </cols>
  <sheetData>
    <row r="1" customFormat="false" ht="15.75" hidden="false" customHeight="false" outlineLevel="0" collapsed="false">
      <c r="A1" s="121" t="s">
        <v>79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92.2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75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90" t="n">
        <v>26.87</v>
      </c>
      <c r="G13" s="158" t="n">
        <v>53.57</v>
      </c>
      <c r="H13" s="88" t="n">
        <v>41.25</v>
      </c>
      <c r="I13" s="88" t="n">
        <v>25.38</v>
      </c>
      <c r="J13" s="127" t="n">
        <v>68.23</v>
      </c>
      <c r="K13" s="133" t="n">
        <v>138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90" t="n">
        <v>10.16</v>
      </c>
      <c r="G14" s="134" t="n">
        <v>16.11</v>
      </c>
      <c r="H14" s="135" t="n">
        <v>12.23</v>
      </c>
      <c r="I14" s="88" t="n">
        <v>6.9</v>
      </c>
      <c r="J14" s="127" t="n">
        <v>50.55</v>
      </c>
      <c r="K14" s="133" t="n">
        <v>72.35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135" t="n">
        <v>9.87</v>
      </c>
      <c r="G15" s="90" t="n">
        <v>15.3</v>
      </c>
      <c r="H15" s="135" t="n">
        <v>12.43</v>
      </c>
      <c r="I15" s="88" t="n">
        <v>5.56</v>
      </c>
      <c r="J15" s="90" t="n">
        <v>35.03</v>
      </c>
      <c r="K15" s="88" t="n">
        <v>45.43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135" t="n">
        <v>11.65</v>
      </c>
      <c r="G16" s="88" t="n">
        <v>12.27</v>
      </c>
      <c r="H16" s="135" t="n">
        <v>10.26</v>
      </c>
      <c r="I16" s="135" t="n">
        <v>6.56</v>
      </c>
      <c r="J16" s="135" t="n">
        <v>28.04</v>
      </c>
      <c r="K16" s="135" t="n">
        <v>34.82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127" t="n">
        <v>5.61</v>
      </c>
      <c r="G17" s="90" t="n">
        <v>6.88</v>
      </c>
      <c r="H17" s="127" t="n">
        <v>4.6</v>
      </c>
      <c r="I17" s="136" t="n">
        <v>2.82</v>
      </c>
      <c r="J17" s="90" t="n">
        <v>28.26</v>
      </c>
      <c r="K17" s="90" t="n">
        <v>26.4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88" t="n">
        <v>5.09</v>
      </c>
      <c r="G18" s="88" t="n">
        <v>5.36</v>
      </c>
      <c r="H18" s="88" t="n">
        <v>2.38</v>
      </c>
      <c r="I18" s="88" t="n">
        <v>1.51</v>
      </c>
      <c r="J18" s="90" t="n">
        <v>34.85</v>
      </c>
      <c r="K18" s="90" t="n">
        <v>19.35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88" t="n">
        <v>0.5</v>
      </c>
      <c r="G19" s="88" t="n">
        <v>1.18</v>
      </c>
      <c r="H19" s="88" t="s">
        <v>76</v>
      </c>
      <c r="I19" s="88" t="n">
        <v>0.1</v>
      </c>
      <c r="J19" s="90" t="n">
        <v>33.87</v>
      </c>
      <c r="K19" s="90" t="n">
        <v>19.68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88" t="n">
        <v>0.65</v>
      </c>
      <c r="G20" s="90" t="n">
        <v>1.98</v>
      </c>
      <c r="H20" s="88" t="n">
        <v>0.07</v>
      </c>
      <c r="I20" s="88" t="s">
        <v>76</v>
      </c>
      <c r="J20" s="90" t="n">
        <v>39.98</v>
      </c>
      <c r="K20" s="90" t="n">
        <v>20.36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132" t="n">
        <v>2.54</v>
      </c>
      <c r="G21" s="127" t="n">
        <v>5.5</v>
      </c>
      <c r="H21" s="88" t="n">
        <v>1.98</v>
      </c>
      <c r="I21" s="88" t="n">
        <v>1.13</v>
      </c>
      <c r="J21" s="90" t="n">
        <v>43.4</v>
      </c>
      <c r="K21" s="90" t="n">
        <v>20.94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90" t="n">
        <v>7.33</v>
      </c>
      <c r="G22" s="90" t="n">
        <v>12.35</v>
      </c>
      <c r="H22" s="57" t="n">
        <v>7.56</v>
      </c>
      <c r="I22" s="137" t="n">
        <v>2.79</v>
      </c>
      <c r="J22" s="90" t="n">
        <v>45.32</v>
      </c>
      <c r="K22" s="127" t="n">
        <v>48.57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4.47</v>
      </c>
      <c r="G23" s="90" t="n">
        <v>10.47</v>
      </c>
      <c r="H23" s="134" t="n">
        <v>8.12</v>
      </c>
      <c r="I23" s="88" t="n">
        <v>3.53</v>
      </c>
      <c r="J23" s="90" t="n">
        <v>44.57</v>
      </c>
      <c r="K23" s="103" t="n">
        <v>70.79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138" t="n">
        <v>3.09</v>
      </c>
      <c r="G24" s="127" t="n">
        <v>1.65</v>
      </c>
      <c r="H24" s="53" t="n">
        <v>13.97</v>
      </c>
      <c r="I24" s="88" t="n">
        <v>7.31</v>
      </c>
      <c r="J24" s="90" t="n">
        <v>22.81</v>
      </c>
      <c r="K24" s="103" t="n">
        <v>60.34</v>
      </c>
      <c r="L24" s="90"/>
      <c r="M24" s="90"/>
      <c r="N24" s="90"/>
      <c r="O24" s="91"/>
    </row>
    <row r="25" customFormat="false" ht="25.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134" t="n">
        <f aca="false">AVERAGE(F13:F24)</f>
        <v>7.31916666666667</v>
      </c>
      <c r="G25" s="134" t="n">
        <f aca="false">AVERAGE(G13:G24)</f>
        <v>11.885</v>
      </c>
      <c r="H25" s="134" t="n">
        <f aca="false">AVERAGE(H13:H24)</f>
        <v>10.4409090909091</v>
      </c>
      <c r="I25" s="134" t="n">
        <f aca="false">AVERAGE(I13:I24)</f>
        <v>5.78090909090909</v>
      </c>
      <c r="J25" s="134" t="n">
        <f aca="false">AVERAGE(J13:J24)</f>
        <v>39.5758333333333</v>
      </c>
      <c r="K25" s="134" t="n">
        <f aca="false">AVERAGE(K13:K24)</f>
        <v>48.0858333333333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MEDIAN(F13:F24)</f>
        <v>5.35</v>
      </c>
      <c r="G26" s="64" t="n">
        <f aca="false">MEDIAN(G13:G24)</f>
        <v>8.675</v>
      </c>
      <c r="H26" s="64" t="n">
        <f aca="false">MEDIAN(H13:H24)</f>
        <v>8.12</v>
      </c>
      <c r="I26" s="64" t="n">
        <f aca="false">MEDIAN(I13:I24)</f>
        <v>3.53</v>
      </c>
      <c r="J26" s="64" t="n">
        <f aca="false">MEDIAN(J13:J24)</f>
        <v>37.505</v>
      </c>
      <c r="K26" s="64" t="n">
        <f aca="false">MEDIAN(K13:K24)</f>
        <v>40.125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88" t="n">
        <f aca="false">MIN(F13:F24)</f>
        <v>0.5</v>
      </c>
      <c r="G27" s="88" t="n">
        <f aca="false">MIN(G13:G24)</f>
        <v>1.18</v>
      </c>
      <c r="H27" s="88" t="n">
        <f aca="false">MIN(H13:H24)</f>
        <v>0.07</v>
      </c>
      <c r="I27" s="88" t="n">
        <f aca="false">MIN(I13:I24)</f>
        <v>0.1</v>
      </c>
      <c r="J27" s="88" t="n">
        <f aca="false">MIN(J13:J24)</f>
        <v>22.81</v>
      </c>
      <c r="K27" s="88" t="n">
        <f aca="false">MIN(K13:K24)</f>
        <v>19.35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39" t="n">
        <f aca="false">MAX(F13:F24)</f>
        <v>26.87</v>
      </c>
      <c r="G28" s="139" t="n">
        <f aca="false">MAX(G13:G24)</f>
        <v>53.57</v>
      </c>
      <c r="H28" s="139" t="n">
        <f aca="false">MAX(H13:H24)</f>
        <v>41.25</v>
      </c>
      <c r="I28" s="139" t="n">
        <f aca="false">MAX(I13:I24)</f>
        <v>25.38</v>
      </c>
      <c r="J28" s="139" t="n">
        <f aca="false">MAX(J13:J24)</f>
        <v>68.23</v>
      </c>
      <c r="K28" s="139" t="n">
        <f aca="false">MAX(K13:K24)</f>
        <v>138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5</v>
      </c>
      <c r="G29" s="103" t="n">
        <v>13</v>
      </c>
      <c r="H29" s="103" t="n">
        <v>11</v>
      </c>
      <c r="I29" s="103" t="n">
        <v>4</v>
      </c>
      <c r="J29" s="103" t="n">
        <v>8</v>
      </c>
      <c r="K29" s="103" t="n">
        <v>117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/>
      <c r="G30" s="142"/>
      <c r="H30" s="143"/>
      <c r="I30" s="143"/>
      <c r="J30" s="143" t="n">
        <v>6</v>
      </c>
      <c r="K30" s="143"/>
      <c r="L30" s="141"/>
      <c r="M30" s="141"/>
      <c r="N30" s="143"/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81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42.33</v>
      </c>
      <c r="C39" s="90" t="n">
        <v>54.3</v>
      </c>
      <c r="D39" s="135" t="n">
        <v>31.68</v>
      </c>
      <c r="E39" s="127" t="n">
        <v>72.43</v>
      </c>
      <c r="F39" s="127" t="n">
        <v>68.59</v>
      </c>
      <c r="G39" s="90" t="n">
        <v>81.38</v>
      </c>
      <c r="H39" s="127" t="n">
        <v>129.73</v>
      </c>
      <c r="I39" s="136" t="n">
        <v>56.03</v>
      </c>
    </row>
    <row r="40" customFormat="false" ht="13.5" hidden="false" customHeight="false" outlineLevel="0" collapsed="false">
      <c r="A40" s="87" t="s">
        <v>21</v>
      </c>
      <c r="B40" s="90" t="n">
        <v>73.76</v>
      </c>
      <c r="C40" s="90" t="n">
        <v>63.61</v>
      </c>
      <c r="D40" s="90" t="n">
        <v>50.94</v>
      </c>
      <c r="E40" s="90" t="n">
        <v>45.06</v>
      </c>
      <c r="F40" s="145" t="n">
        <v>56.93</v>
      </c>
      <c r="G40" s="90" t="n">
        <v>79.91</v>
      </c>
      <c r="H40" s="90" t="n">
        <v>219.68</v>
      </c>
      <c r="I40" s="91" t="n">
        <v>46.24</v>
      </c>
    </row>
    <row r="41" customFormat="false" ht="13.5" hidden="false" customHeight="false" outlineLevel="0" collapsed="false">
      <c r="A41" s="87" t="s">
        <v>22</v>
      </c>
      <c r="B41" s="110" t="n">
        <v>85.83</v>
      </c>
      <c r="C41" s="56" t="n">
        <v>138.61</v>
      </c>
      <c r="D41" s="56" t="n">
        <v>99.15</v>
      </c>
      <c r="E41" s="146" t="n">
        <v>127.87</v>
      </c>
      <c r="F41" s="56" t="n">
        <v>131.66</v>
      </c>
      <c r="G41" s="56" t="n">
        <v>157.4</v>
      </c>
      <c r="H41" s="111" t="n">
        <v>177.51</v>
      </c>
      <c r="I41" s="147" t="n">
        <v>187.61</v>
      </c>
    </row>
    <row r="42" customFormat="false" ht="12.75" hidden="false" customHeight="false" outlineLevel="0" collapsed="false">
      <c r="A42" s="87" t="s">
        <v>23</v>
      </c>
      <c r="B42" s="90" t="n">
        <v>76.11</v>
      </c>
      <c r="C42" s="90" t="n">
        <v>105.91</v>
      </c>
      <c r="D42" s="135" t="n">
        <v>69.85</v>
      </c>
      <c r="E42" s="88" t="n">
        <v>82.89</v>
      </c>
      <c r="F42" s="90" t="n">
        <v>112.57</v>
      </c>
      <c r="G42" s="90" t="n">
        <v>104.48</v>
      </c>
      <c r="H42" s="127" t="n">
        <v>70.7</v>
      </c>
      <c r="I42" s="136" t="n">
        <v>64.61</v>
      </c>
    </row>
    <row r="43" customFormat="false" ht="12.75" hidden="false" customHeight="false" outlineLevel="0" collapsed="false">
      <c r="A43" s="87" t="s">
        <v>24</v>
      </c>
      <c r="B43" s="90" t="n">
        <v>447.08</v>
      </c>
      <c r="C43" s="90" t="n">
        <v>182.27</v>
      </c>
      <c r="D43" s="90" t="n">
        <v>112.46</v>
      </c>
      <c r="E43" s="90" t="n">
        <v>204.2</v>
      </c>
      <c r="F43" s="90" t="n">
        <v>327.2</v>
      </c>
      <c r="G43" s="90" t="n">
        <v>191.69</v>
      </c>
      <c r="H43" s="90" t="n">
        <v>245.71</v>
      </c>
      <c r="I43" s="91" t="n">
        <v>145.2</v>
      </c>
    </row>
    <row r="44" customFormat="false" ht="12.75" hidden="false" customHeight="false" outlineLevel="0" collapsed="false">
      <c r="A44" s="87" t="s">
        <v>25</v>
      </c>
      <c r="B44" s="90" t="n">
        <v>348.48</v>
      </c>
      <c r="C44" s="127" t="n">
        <v>191.33</v>
      </c>
      <c r="D44" s="148" t="n">
        <v>257.8</v>
      </c>
      <c r="E44" s="127" t="n">
        <v>197.67</v>
      </c>
      <c r="F44" s="127" t="n">
        <v>259.42</v>
      </c>
      <c r="G44" s="127" t="n">
        <v>227.39</v>
      </c>
      <c r="H44" s="127" t="n">
        <v>193.97</v>
      </c>
      <c r="I44" s="136" t="n">
        <v>159.52</v>
      </c>
    </row>
    <row r="45" customFormat="false" ht="12.75" hidden="false" customHeight="false" outlineLevel="0" collapsed="false">
      <c r="A45" s="87" t="s">
        <v>26</v>
      </c>
      <c r="B45" s="149" t="n">
        <v>166.52</v>
      </c>
      <c r="C45" s="149" t="n">
        <v>215.65</v>
      </c>
      <c r="D45" s="135" t="n">
        <v>229.44</v>
      </c>
      <c r="E45" s="135" t="n">
        <v>140.83</v>
      </c>
      <c r="F45" s="135" t="n">
        <v>304.18</v>
      </c>
      <c r="G45" s="135" t="n">
        <v>144.06</v>
      </c>
      <c r="H45" s="135" t="n">
        <v>150.64</v>
      </c>
      <c r="I45" s="147" t="n">
        <v>305.37</v>
      </c>
    </row>
    <row r="46" customFormat="false" ht="12.75" hidden="false" customHeight="false" outlineLevel="0" collapsed="false">
      <c r="A46" s="87" t="s">
        <v>28</v>
      </c>
      <c r="B46" s="150" t="n">
        <v>195.13</v>
      </c>
      <c r="C46" s="150" t="n">
        <v>191.25</v>
      </c>
      <c r="D46" s="150" t="n">
        <v>277.66</v>
      </c>
      <c r="E46" s="150" t="n">
        <v>217.85</v>
      </c>
      <c r="F46" s="150" t="n">
        <v>271.22</v>
      </c>
      <c r="G46" s="150" t="n">
        <v>238.52</v>
      </c>
      <c r="H46" s="150" t="n">
        <v>324.44</v>
      </c>
      <c r="I46" s="151" t="n">
        <v>373.58</v>
      </c>
    </row>
    <row r="47" customFormat="false" ht="12.75" hidden="false" customHeight="false" outlineLevel="0" collapsed="false">
      <c r="A47" s="87" t="s">
        <v>29</v>
      </c>
      <c r="B47" s="88" t="n">
        <v>83.95</v>
      </c>
      <c r="C47" s="88" t="n">
        <v>143.42</v>
      </c>
      <c r="D47" s="88" t="n">
        <v>102.5</v>
      </c>
      <c r="E47" s="88" t="n">
        <v>78.29</v>
      </c>
      <c r="F47" s="88" t="n">
        <v>111.38</v>
      </c>
      <c r="G47" s="88" t="n">
        <v>91.03</v>
      </c>
      <c r="H47" s="88" t="n">
        <v>106.29</v>
      </c>
      <c r="I47" s="152" t="n">
        <v>107.78</v>
      </c>
    </row>
    <row r="48" customFormat="false" ht="12.75" hidden="false" customHeight="false" outlineLevel="0" collapsed="false">
      <c r="A48" s="87" t="s">
        <v>30</v>
      </c>
      <c r="B48" s="90" t="n">
        <v>147.56</v>
      </c>
      <c r="C48" s="90" t="n">
        <v>83.44</v>
      </c>
      <c r="D48" s="57" t="n">
        <v>73.14</v>
      </c>
      <c r="E48" s="64" t="n">
        <v>94.76</v>
      </c>
      <c r="F48" s="64" t="n">
        <v>118.51</v>
      </c>
      <c r="G48" s="62" t="n">
        <v>75.67</v>
      </c>
      <c r="H48" s="64" t="n">
        <v>127.07</v>
      </c>
      <c r="I48" s="115" t="n">
        <v>92.69</v>
      </c>
    </row>
    <row r="49" customFormat="false" ht="12.75" hidden="false" customHeight="false" outlineLevel="0" collapsed="false">
      <c r="A49" s="87" t="s">
        <v>31</v>
      </c>
      <c r="B49" s="90" t="n">
        <v>62.02</v>
      </c>
      <c r="C49" s="90" t="n">
        <v>93.96</v>
      </c>
      <c r="D49" s="90" t="n">
        <v>66.13</v>
      </c>
      <c r="E49" s="90" t="n">
        <v>92.01</v>
      </c>
      <c r="F49" s="90" t="n">
        <v>102.27</v>
      </c>
      <c r="G49" s="153" t="n">
        <v>72.01</v>
      </c>
      <c r="H49" s="138" t="n">
        <v>89.31</v>
      </c>
      <c r="I49" s="136" t="n">
        <v>64.06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42.34</v>
      </c>
      <c r="C50" s="149" t="n">
        <v>52.27</v>
      </c>
      <c r="D50" s="154" t="n">
        <v>59.99</v>
      </c>
      <c r="E50" s="149" t="n">
        <v>53.7</v>
      </c>
      <c r="F50" s="149" t="n">
        <v>65.08</v>
      </c>
      <c r="G50" s="149" t="n">
        <v>52.37</v>
      </c>
      <c r="H50" s="149" t="n">
        <v>82.08</v>
      </c>
      <c r="I50" s="155" t="n">
        <v>81.09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1771.11</v>
      </c>
      <c r="C51" s="90" t="n">
        <f aca="false">SUM(C39:C50)</f>
        <v>1516.02</v>
      </c>
      <c r="D51" s="90" t="n">
        <f aca="false">SUM(D39:D50)</f>
        <v>1430.74</v>
      </c>
      <c r="E51" s="90" t="n">
        <f aca="false">SUM(E39:E50)</f>
        <v>1407.56</v>
      </c>
      <c r="F51" s="90" t="n">
        <f aca="false">SUM(F39:F50)</f>
        <v>1929.01</v>
      </c>
      <c r="G51" s="90" t="n">
        <f aca="false">SUM(G39:G50)</f>
        <v>1515.91</v>
      </c>
      <c r="H51" s="90" t="n">
        <f aca="false">SUM(H39:H50)</f>
        <v>1917.13</v>
      </c>
      <c r="I51" s="91" t="n">
        <f aca="false">SUM(I39:I50)</f>
        <v>1683.78</v>
      </c>
    </row>
    <row r="52" customFormat="false" ht="25.5" hidden="false" customHeight="false" outlineLevel="0" collapsed="false">
      <c r="A52" s="98" t="s">
        <v>33</v>
      </c>
      <c r="B52" s="54" t="n">
        <f aca="false">AVERAGE(B39:B50)</f>
        <v>147.5925</v>
      </c>
      <c r="C52" s="54" t="n">
        <f aca="false">AVERAGE(C39:C50)</f>
        <v>126.335</v>
      </c>
      <c r="D52" s="54" t="n">
        <f aca="false">AVERAGE(D39:D50)</f>
        <v>119.228333333333</v>
      </c>
      <c r="E52" s="54" t="n">
        <f aca="false">AVERAGE(E39:E50)</f>
        <v>117.296666666667</v>
      </c>
      <c r="F52" s="54" t="n">
        <f aca="false">AVERAGE(F39:F50)</f>
        <v>160.750833333333</v>
      </c>
      <c r="G52" s="54" t="n">
        <f aca="false">AVERAGE(G39:G50)</f>
        <v>126.325833333333</v>
      </c>
      <c r="H52" s="54" t="n">
        <f aca="false">AVERAGE(H39:H50)</f>
        <v>159.760833333333</v>
      </c>
      <c r="I52" s="94" t="n">
        <f aca="false">AVERAGE(I39:I50)</f>
        <v>140.315</v>
      </c>
    </row>
    <row r="53" customFormat="false" ht="12.75" hidden="false" customHeight="false" outlineLevel="0" collapsed="false">
      <c r="A53" s="99" t="s">
        <v>47</v>
      </c>
      <c r="B53" s="53" t="n">
        <f aca="false">MEDIAN(B39:B50)</f>
        <v>84.89</v>
      </c>
      <c r="C53" s="53" t="n">
        <f aca="false">MEDIAN(C39:C50)</f>
        <v>122.26</v>
      </c>
      <c r="D53" s="53" t="n">
        <f aca="false">MEDIAN(D39:D50)</f>
        <v>86.145</v>
      </c>
      <c r="E53" s="53" t="n">
        <f aca="false">MEDIAN(E39:E50)</f>
        <v>93.385</v>
      </c>
      <c r="F53" s="53" t="n">
        <f aca="false">MEDIAN(F39:F50)</f>
        <v>115.54</v>
      </c>
      <c r="G53" s="53" t="n">
        <f aca="false">MEDIAN(G39:G50)</f>
        <v>97.755</v>
      </c>
      <c r="H53" s="53" t="n">
        <f aca="false">MEDIAN(H39:H50)</f>
        <v>140.185</v>
      </c>
      <c r="I53" s="109" t="n">
        <f aca="false">MEDIAN(I39:I50)</f>
        <v>100.235</v>
      </c>
    </row>
    <row r="54" customFormat="false" ht="12.75" hidden="false" customHeight="false" outlineLevel="0" collapsed="false">
      <c r="A54" s="99" t="s">
        <v>35</v>
      </c>
      <c r="B54" s="88" t="n">
        <f aca="false">MIN(B39:B50)</f>
        <v>42.33</v>
      </c>
      <c r="C54" s="88" t="n">
        <f aca="false">MIN(C39:C50)</f>
        <v>52.27</v>
      </c>
      <c r="D54" s="88" t="n">
        <f aca="false">MIN(D39:D50)</f>
        <v>31.68</v>
      </c>
      <c r="E54" s="88" t="n">
        <f aca="false">MIN(E39:E50)</f>
        <v>45.06</v>
      </c>
      <c r="F54" s="88" t="n">
        <f aca="false">MIN(F39:F50)</f>
        <v>56.93</v>
      </c>
      <c r="G54" s="88" t="n">
        <f aca="false">MIN(G39:G50)</f>
        <v>52.37</v>
      </c>
      <c r="H54" s="88" t="n">
        <f aca="false">MIN(H39:H50)</f>
        <v>70.7</v>
      </c>
      <c r="I54" s="152" t="n">
        <f aca="false">MIN(I39:I50)</f>
        <v>46.24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447.08</v>
      </c>
      <c r="C55" s="157" t="n">
        <f aca="false">MAX(C39:C50)</f>
        <v>215.65</v>
      </c>
      <c r="D55" s="157" t="n">
        <f aca="false">MAX(D39:D50)</f>
        <v>277.66</v>
      </c>
      <c r="E55" s="157" t="n">
        <f aca="false">MAX(E39:E50)</f>
        <v>217.85</v>
      </c>
      <c r="F55" s="157" t="n">
        <f aca="false">MAX(F39:F50)</f>
        <v>327.2</v>
      </c>
      <c r="G55" s="157" t="n">
        <f aca="false">MAX(G39:G50)</f>
        <v>238.52</v>
      </c>
      <c r="H55" s="157" t="n">
        <f aca="false">MAX(H39:H50)</f>
        <v>324.44</v>
      </c>
      <c r="I55" s="159" t="n">
        <f aca="false">MAX(I39:I50)</f>
        <v>373.58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T25" activeCellId="0" sqref="T25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6.71"/>
    <col collapsed="false" customWidth="true" hidden="false" outlineLevel="0" max="10" min="10" style="0" width="14.43"/>
  </cols>
  <sheetData>
    <row r="1" customFormat="false" ht="15.75" hidden="false" customHeight="false" outlineLevel="0" collapsed="false">
      <c r="A1" s="121" t="s">
        <v>82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60" t="s">
        <v>83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28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84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84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1.97</v>
      </c>
      <c r="E13" s="88" t="s">
        <v>85</v>
      </c>
      <c r="F13" s="90" t="n">
        <v>26.12</v>
      </c>
      <c r="G13" s="161" t="n">
        <v>29.91</v>
      </c>
      <c r="H13" s="88" t="n">
        <v>27.04</v>
      </c>
      <c r="I13" s="88" t="n">
        <v>16.18</v>
      </c>
      <c r="J13" s="127" t="n">
        <v>59.23</v>
      </c>
      <c r="K13" s="133" t="n">
        <v>91.65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2.24</v>
      </c>
      <c r="C14" s="88" t="n">
        <v>1.03</v>
      </c>
      <c r="D14" s="88" t="n">
        <v>1.68</v>
      </c>
      <c r="E14" s="88" t="n">
        <v>1.46</v>
      </c>
      <c r="F14" s="90" t="n">
        <v>24.42</v>
      </c>
      <c r="G14" s="162" t="n">
        <v>30.25</v>
      </c>
      <c r="H14" s="135" t="n">
        <v>8.38</v>
      </c>
      <c r="I14" s="88" t="n">
        <v>12.8</v>
      </c>
      <c r="J14" s="127" t="n">
        <v>52.33</v>
      </c>
      <c r="K14" s="133" t="n">
        <v>68.32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1.58</v>
      </c>
      <c r="C15" s="88" t="n">
        <v>0.51</v>
      </c>
      <c r="D15" s="88" t="n">
        <v>1.01</v>
      </c>
      <c r="E15" s="88" t="s">
        <v>20</v>
      </c>
      <c r="F15" s="135" t="n">
        <v>17.44</v>
      </c>
      <c r="G15" s="90" t="n">
        <v>18.89</v>
      </c>
      <c r="H15" s="135" t="n">
        <v>12.08</v>
      </c>
      <c r="I15" s="88" t="n">
        <v>5.18</v>
      </c>
      <c r="J15" s="90" t="n">
        <v>55.91</v>
      </c>
      <c r="K15" s="133" t="n">
        <v>50.65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n">
        <v>0.89</v>
      </c>
      <c r="C16" s="88" t="s">
        <v>20</v>
      </c>
      <c r="D16" s="88" t="n">
        <v>0.7</v>
      </c>
      <c r="E16" s="88" t="s">
        <v>20</v>
      </c>
      <c r="F16" s="135" t="n">
        <v>4.34</v>
      </c>
      <c r="G16" s="88" t="n">
        <v>7.13</v>
      </c>
      <c r="H16" s="135" t="n">
        <v>3.52</v>
      </c>
      <c r="I16" s="135" t="n">
        <v>2.71</v>
      </c>
      <c r="J16" s="135" t="n">
        <v>47.87</v>
      </c>
      <c r="K16" s="135" t="n">
        <v>33.58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90" t="n">
        <v>0.25</v>
      </c>
      <c r="C17" s="135" t="s">
        <v>20</v>
      </c>
      <c r="D17" s="135" t="s">
        <v>20</v>
      </c>
      <c r="E17" s="135" t="s">
        <v>20</v>
      </c>
      <c r="F17" s="127" t="n">
        <v>7.68</v>
      </c>
      <c r="G17" s="90" t="n">
        <v>13.35</v>
      </c>
      <c r="H17" s="127" t="n">
        <v>7.04</v>
      </c>
      <c r="I17" s="136" t="n">
        <v>4</v>
      </c>
      <c r="J17" s="90" t="n">
        <v>54.89</v>
      </c>
      <c r="K17" s="90" t="n">
        <v>24.04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135" t="s">
        <v>20</v>
      </c>
      <c r="C18" s="135" t="s">
        <v>20</v>
      </c>
      <c r="D18" s="135" t="s">
        <v>20</v>
      </c>
      <c r="E18" s="135" t="s">
        <v>20</v>
      </c>
      <c r="F18" s="88" t="n">
        <v>6.88</v>
      </c>
      <c r="G18" s="88" t="n">
        <v>10.03</v>
      </c>
      <c r="H18" s="88" t="n">
        <v>8.05</v>
      </c>
      <c r="I18" s="88" t="n">
        <v>4.37</v>
      </c>
      <c r="J18" s="90" t="n">
        <v>49.05</v>
      </c>
      <c r="K18" s="90" t="n">
        <v>23.5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135" t="s">
        <v>20</v>
      </c>
      <c r="C19" s="135" t="s">
        <v>20</v>
      </c>
      <c r="D19" s="135" t="s">
        <v>20</v>
      </c>
      <c r="E19" s="135" t="s">
        <v>20</v>
      </c>
      <c r="F19" s="88" t="n">
        <v>11.42</v>
      </c>
      <c r="G19" s="88" t="n">
        <v>20.74</v>
      </c>
      <c r="H19" s="88" t="n">
        <v>11.44</v>
      </c>
      <c r="I19" s="88" t="n">
        <v>5.42</v>
      </c>
      <c r="J19" s="90" t="n">
        <v>44.06</v>
      </c>
      <c r="K19" s="90" t="n">
        <v>23.18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135" t="s">
        <v>20</v>
      </c>
      <c r="C20" s="135" t="s">
        <v>20</v>
      </c>
      <c r="D20" s="135" t="s">
        <v>20</v>
      </c>
      <c r="E20" s="135" t="s">
        <v>20</v>
      </c>
      <c r="F20" s="88" t="n">
        <v>16.28</v>
      </c>
      <c r="G20" s="90" t="n">
        <v>25.48</v>
      </c>
      <c r="H20" s="88" t="n">
        <v>15.66</v>
      </c>
      <c r="I20" s="88" t="n">
        <v>4.25</v>
      </c>
      <c r="J20" s="90" t="n">
        <v>52.25</v>
      </c>
      <c r="K20" s="90" t="n">
        <v>25.22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135" t="s">
        <v>20</v>
      </c>
      <c r="C21" s="135" t="s">
        <v>20</v>
      </c>
      <c r="D21" s="135" t="s">
        <v>20</v>
      </c>
      <c r="E21" s="135" t="s">
        <v>20</v>
      </c>
      <c r="F21" s="132" t="n">
        <v>14.5</v>
      </c>
      <c r="G21" s="127" t="n">
        <v>24.28</v>
      </c>
      <c r="H21" s="88" t="n">
        <v>10.41</v>
      </c>
      <c r="I21" s="88" t="n">
        <v>10.24</v>
      </c>
      <c r="J21" s="90" t="n">
        <v>60.95</v>
      </c>
      <c r="K21" s="90" t="n">
        <v>26.54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135" t="s">
        <v>20</v>
      </c>
      <c r="C22" s="135" t="s">
        <v>20</v>
      </c>
      <c r="D22" s="135" t="s">
        <v>20</v>
      </c>
      <c r="E22" s="135" t="s">
        <v>20</v>
      </c>
      <c r="F22" s="90" t="n">
        <v>21.69</v>
      </c>
      <c r="G22" s="90" t="n">
        <v>31.79</v>
      </c>
      <c r="H22" s="57" t="n">
        <v>23.33</v>
      </c>
      <c r="I22" s="137" t="n">
        <v>14.87</v>
      </c>
      <c r="J22" s="90" t="n">
        <v>64.49</v>
      </c>
      <c r="K22" s="103" t="n">
        <v>57.8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135" t="s">
        <v>20</v>
      </c>
      <c r="C23" s="135" t="s">
        <v>20</v>
      </c>
      <c r="D23" s="135" t="s">
        <v>20</v>
      </c>
      <c r="E23" s="135" t="s">
        <v>20</v>
      </c>
      <c r="F23" s="90" t="n">
        <v>17.5</v>
      </c>
      <c r="G23" s="90" t="n">
        <v>32.03</v>
      </c>
      <c r="H23" s="134" t="n">
        <v>20.16</v>
      </c>
      <c r="I23" s="88" t="n">
        <v>13.38</v>
      </c>
      <c r="J23" s="90" t="n">
        <v>48.43</v>
      </c>
      <c r="K23" s="90" t="n">
        <v>34.13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135" t="s">
        <v>20</v>
      </c>
      <c r="C24" s="135" t="s">
        <v>20</v>
      </c>
      <c r="D24" s="135" t="s">
        <v>20</v>
      </c>
      <c r="E24" s="135" t="s">
        <v>20</v>
      </c>
      <c r="F24" s="138" t="n">
        <v>24.24</v>
      </c>
      <c r="G24" s="103" t="n">
        <v>51.5</v>
      </c>
      <c r="H24" s="53" t="n">
        <v>31.96</v>
      </c>
      <c r="I24" s="88" t="n">
        <v>22.08</v>
      </c>
      <c r="J24" s="90" t="n">
        <v>61.1</v>
      </c>
      <c r="K24" s="103" t="n">
        <v>98.68</v>
      </c>
      <c r="L24" s="90"/>
      <c r="M24" s="90"/>
      <c r="N24" s="90"/>
      <c r="O24" s="91"/>
    </row>
    <row r="25" customFormat="false" ht="12.75" hidden="false" customHeight="false" outlineLevel="0" collapsed="false">
      <c r="A25" s="98" t="s">
        <v>33</v>
      </c>
      <c r="B25" s="162" t="n">
        <f aca="false">AVERAGE(B13:B24)</f>
        <v>1.24</v>
      </c>
      <c r="C25" s="162" t="n">
        <f aca="false">AVERAGE(C13:C24)</f>
        <v>0.77</v>
      </c>
      <c r="D25" s="162" t="n">
        <f aca="false">AVERAGE(D13:D24)</f>
        <v>1.34</v>
      </c>
      <c r="E25" s="162" t="n">
        <f aca="false">AVERAGE(E13:E24)</f>
        <v>1.46</v>
      </c>
      <c r="F25" s="162" t="n">
        <f aca="false">AVERAGE(F13:F24)</f>
        <v>16.0425</v>
      </c>
      <c r="G25" s="162" t="n">
        <f aca="false">AVERAGE(G13:G24)</f>
        <v>24.615</v>
      </c>
      <c r="H25" s="162" t="n">
        <f aca="false">AVERAGE(H13:H24)</f>
        <v>14.9225</v>
      </c>
      <c r="I25" s="162" t="n">
        <f aca="false">AVERAGE(I13:I24)</f>
        <v>9.62333333333333</v>
      </c>
      <c r="J25" s="162" t="n">
        <f aca="false">AVERAGE(J13:J24)</f>
        <v>54.2133333333333</v>
      </c>
      <c r="K25" s="162" t="n">
        <f aca="false">AVERAGE(K13:K24)</f>
        <v>46.4408333333333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162" t="n">
        <f aca="false">MEDIAN(B13:B24)</f>
        <v>1.235</v>
      </c>
      <c r="C26" s="162" t="n">
        <f aca="false">MEDIAN(C13:C24)</f>
        <v>0.77</v>
      </c>
      <c r="D26" s="162" t="n">
        <f aca="false">MEDIAN(D13:D24)</f>
        <v>1.345</v>
      </c>
      <c r="E26" s="162" t="n">
        <f aca="false">MEDIAN(E13:E24)</f>
        <v>1.46</v>
      </c>
      <c r="F26" s="162" t="n">
        <f aca="false">MEDIAN(F13:F24)</f>
        <v>16.86</v>
      </c>
      <c r="G26" s="162" t="n">
        <f aca="false">MEDIAN(G13:G24)</f>
        <v>24.88</v>
      </c>
      <c r="H26" s="162" t="n">
        <f aca="false">MEDIAN(H13:H24)</f>
        <v>11.76</v>
      </c>
      <c r="I26" s="162" t="n">
        <f aca="false">MEDIAN(I13:I24)</f>
        <v>7.83</v>
      </c>
      <c r="J26" s="162" t="n">
        <f aca="false">MEDIAN(J13:J24)</f>
        <v>53.61</v>
      </c>
      <c r="K26" s="162" t="n">
        <f aca="false">MEDIAN(K13:K24)</f>
        <v>33.855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n">
        <f aca="false">MIN(B13:B24)</f>
        <v>0.25</v>
      </c>
      <c r="C27" s="88" t="n">
        <f aca="false">MIN(C13:C24)</f>
        <v>0.51</v>
      </c>
      <c r="D27" s="88" t="n">
        <f aca="false">MIN(D13:D24)</f>
        <v>0.7</v>
      </c>
      <c r="E27" s="88" t="n">
        <f aca="false">MIN(E13:E24)</f>
        <v>1.46</v>
      </c>
      <c r="F27" s="88" t="n">
        <f aca="false">MIN(F13:F24)</f>
        <v>4.34</v>
      </c>
      <c r="G27" s="88" t="n">
        <f aca="false">MIN(G13:G24)</f>
        <v>7.13</v>
      </c>
      <c r="H27" s="88" t="n">
        <f aca="false">MIN(H13:H24)</f>
        <v>3.52</v>
      </c>
      <c r="I27" s="88" t="n">
        <f aca="false">MIN(I13:I24)</f>
        <v>2.71</v>
      </c>
      <c r="J27" s="88" t="n">
        <f aca="false">MIN(J13:J24)</f>
        <v>44.06</v>
      </c>
      <c r="K27" s="88" t="n">
        <f aca="false">MIN(K13:K24)</f>
        <v>23.18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163" t="n">
        <f aca="false">MAX(B13:B24)</f>
        <v>2.24</v>
      </c>
      <c r="C28" s="163" t="n">
        <f aca="false">MAX(C13:C24)</f>
        <v>1.03</v>
      </c>
      <c r="D28" s="163" t="n">
        <f aca="false">MAX(D13:D24)</f>
        <v>1.97</v>
      </c>
      <c r="E28" s="163" t="n">
        <f aca="false">MAX(E13:E24)</f>
        <v>1.46</v>
      </c>
      <c r="F28" s="163" t="n">
        <f aca="false">MAX(F13:F24)</f>
        <v>26.12</v>
      </c>
      <c r="G28" s="163" t="n">
        <f aca="false">MAX(G13:G24)</f>
        <v>51.5</v>
      </c>
      <c r="H28" s="163" t="n">
        <f aca="false">MAX(H13:H24)</f>
        <v>31.96</v>
      </c>
      <c r="I28" s="163" t="n">
        <f aca="false">MAX(I13:I24)</f>
        <v>22.08</v>
      </c>
      <c r="J28" s="163" t="n">
        <f aca="false">MAX(J13:J24)</f>
        <v>64.49</v>
      </c>
      <c r="K28" s="163" t="n">
        <f aca="false">MAX(K13:K24)</f>
        <v>98.68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8</v>
      </c>
      <c r="G29" s="103" t="n">
        <v>28</v>
      </c>
      <c r="H29" s="103" t="n">
        <v>12</v>
      </c>
      <c r="I29" s="103" t="n">
        <v>1</v>
      </c>
      <c r="J29" s="103" t="n">
        <v>8</v>
      </c>
      <c r="K29" s="103" t="n">
        <v>109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 t="n">
        <v>8</v>
      </c>
      <c r="G30" s="142" t="n">
        <v>28</v>
      </c>
      <c r="H30" s="143" t="n">
        <v>12</v>
      </c>
      <c r="I30" s="143" t="n">
        <v>1</v>
      </c>
      <c r="J30" s="143" t="n">
        <v>9</v>
      </c>
      <c r="K30" s="143" t="n">
        <v>109</v>
      </c>
      <c r="L30" s="141"/>
      <c r="M30" s="141"/>
      <c r="N30" s="143"/>
      <c r="O30" s="144"/>
    </row>
    <row r="31" customFormat="false" ht="15.75" hidden="false" customHeight="false" outlineLevel="0" collapsed="false">
      <c r="A31" s="164" t="s">
        <v>38</v>
      </c>
      <c r="B31" s="164"/>
      <c r="C31" s="164"/>
      <c r="D31" s="164"/>
      <c r="E31" s="164"/>
      <c r="F31" s="164"/>
      <c r="G31" s="164"/>
      <c r="H31" s="164"/>
      <c r="I31" s="164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165"/>
      <c r="B35" s="165"/>
      <c r="C35" s="165"/>
      <c r="D35" s="165"/>
      <c r="E35" s="165"/>
      <c r="F35" s="165"/>
      <c r="G35" s="165"/>
      <c r="H35" s="165"/>
      <c r="I35" s="165"/>
    </row>
    <row r="36" customFormat="false" ht="13.5" hidden="false" customHeight="true" outlineLevel="0" collapsed="false">
      <c r="A36" s="166" t="s">
        <v>86</v>
      </c>
      <c r="B36" s="166"/>
      <c r="C36" s="166"/>
      <c r="D36" s="166"/>
      <c r="E36" s="166"/>
      <c r="F36" s="166"/>
      <c r="G36" s="166"/>
      <c r="H36" s="166"/>
      <c r="I36" s="166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50.18</v>
      </c>
      <c r="C39" s="90" t="n">
        <v>43.99</v>
      </c>
      <c r="D39" s="135" t="n">
        <v>51.96</v>
      </c>
      <c r="E39" s="127" t="n">
        <v>51.08</v>
      </c>
      <c r="F39" s="127" t="n">
        <v>58.94</v>
      </c>
      <c r="G39" s="90" t="n">
        <v>49.93</v>
      </c>
      <c r="H39" s="127" t="n">
        <v>49.44</v>
      </c>
      <c r="I39" s="136" t="n">
        <v>54.65</v>
      </c>
    </row>
    <row r="40" customFormat="false" ht="13.5" hidden="false" customHeight="false" outlineLevel="0" collapsed="false">
      <c r="A40" s="87" t="s">
        <v>21</v>
      </c>
      <c r="B40" s="90" t="n">
        <v>81.2</v>
      </c>
      <c r="C40" s="90" t="n">
        <v>48.53</v>
      </c>
      <c r="D40" s="90" t="n">
        <v>40.61</v>
      </c>
      <c r="E40" s="90" t="n">
        <v>38.02</v>
      </c>
      <c r="F40" s="145" t="n">
        <v>35.67</v>
      </c>
      <c r="G40" s="90" t="n">
        <v>29.14</v>
      </c>
      <c r="H40" s="90" t="n">
        <v>51.68</v>
      </c>
      <c r="I40" s="91" t="n">
        <v>45.67</v>
      </c>
    </row>
    <row r="41" customFormat="false" ht="13.5" hidden="false" customHeight="false" outlineLevel="0" collapsed="false">
      <c r="A41" s="87" t="s">
        <v>22</v>
      </c>
      <c r="B41" s="110" t="n">
        <v>31.44</v>
      </c>
      <c r="C41" s="56" t="n">
        <v>85.65</v>
      </c>
      <c r="D41" s="56" t="n">
        <v>69.36</v>
      </c>
      <c r="E41" s="146" t="n">
        <v>36.56</v>
      </c>
      <c r="F41" s="56" t="n">
        <v>49.69</v>
      </c>
      <c r="G41" s="56" t="n">
        <v>51.89</v>
      </c>
      <c r="H41" s="111" t="s">
        <v>87</v>
      </c>
      <c r="I41" s="147" t="n">
        <v>75.6</v>
      </c>
    </row>
    <row r="42" customFormat="false" ht="12.75" hidden="false" customHeight="false" outlineLevel="0" collapsed="false">
      <c r="A42" s="87" t="s">
        <v>23</v>
      </c>
      <c r="B42" s="90" t="n">
        <v>240.55</v>
      </c>
      <c r="C42" s="90" t="n">
        <v>149.1</v>
      </c>
      <c r="D42" s="135" t="n">
        <v>72.98</v>
      </c>
      <c r="E42" s="88" t="s">
        <v>88</v>
      </c>
      <c r="F42" s="90" t="n">
        <v>81.08</v>
      </c>
      <c r="G42" s="90" t="n">
        <v>76.12</v>
      </c>
      <c r="H42" s="127" t="n">
        <v>134.45</v>
      </c>
      <c r="I42" s="136" t="n">
        <v>197.7</v>
      </c>
    </row>
    <row r="43" customFormat="false" ht="12.75" hidden="false" customHeight="false" outlineLevel="0" collapsed="false">
      <c r="A43" s="87" t="s">
        <v>24</v>
      </c>
      <c r="B43" s="90" t="n">
        <v>229.57</v>
      </c>
      <c r="C43" s="90" t="n">
        <v>160.8</v>
      </c>
      <c r="D43" s="90" t="n">
        <v>72.32</v>
      </c>
      <c r="E43" s="90" t="n">
        <v>221.99</v>
      </c>
      <c r="F43" s="90" t="n">
        <v>99.78</v>
      </c>
      <c r="G43" s="90" t="n">
        <v>112.41</v>
      </c>
      <c r="H43" s="90" t="n">
        <v>106.31</v>
      </c>
      <c r="I43" s="91" t="n">
        <v>109.92</v>
      </c>
    </row>
    <row r="44" customFormat="false" ht="12.75" hidden="false" customHeight="false" outlineLevel="0" collapsed="false">
      <c r="A44" s="87" t="s">
        <v>25</v>
      </c>
      <c r="B44" s="90" t="n">
        <v>179.2</v>
      </c>
      <c r="C44" s="127" t="n">
        <v>218.08</v>
      </c>
      <c r="D44" s="148" t="n">
        <v>204.56</v>
      </c>
      <c r="E44" s="127" t="n">
        <v>191.88</v>
      </c>
      <c r="F44" s="127" t="n">
        <v>314.79</v>
      </c>
      <c r="G44" s="127" t="n">
        <v>129.26</v>
      </c>
      <c r="H44" s="127" t="n">
        <v>265.02</v>
      </c>
      <c r="I44" s="136" t="n">
        <v>262.32</v>
      </c>
    </row>
    <row r="45" customFormat="false" ht="12.75" hidden="false" customHeight="false" outlineLevel="0" collapsed="false">
      <c r="A45" s="87" t="s">
        <v>26</v>
      </c>
      <c r="B45" s="149" t="n">
        <v>104.83</v>
      </c>
      <c r="C45" s="149" t="n">
        <v>81.6</v>
      </c>
      <c r="D45" s="135" t="n">
        <v>67.26</v>
      </c>
      <c r="E45" s="135" t="n">
        <v>86.37</v>
      </c>
      <c r="F45" s="135" t="n">
        <v>74.41</v>
      </c>
      <c r="G45" s="135" t="n">
        <v>90.56</v>
      </c>
      <c r="H45" s="135" t="n">
        <v>83.36</v>
      </c>
      <c r="I45" s="147" t="n">
        <v>151.26</v>
      </c>
    </row>
    <row r="46" customFormat="false" ht="12.75" hidden="false" customHeight="false" outlineLevel="0" collapsed="false">
      <c r="A46" s="87" t="s">
        <v>28</v>
      </c>
      <c r="B46" s="150" t="n">
        <v>57.13</v>
      </c>
      <c r="C46" s="150" t="n">
        <v>71.57</v>
      </c>
      <c r="D46" s="150" t="n">
        <v>64.98</v>
      </c>
      <c r="E46" s="150" t="n">
        <v>65.72</v>
      </c>
      <c r="F46" s="150" t="n">
        <v>59.68</v>
      </c>
      <c r="G46" s="150" t="n">
        <v>49.61</v>
      </c>
      <c r="H46" s="150" t="n">
        <v>55.7</v>
      </c>
      <c r="I46" s="151" t="n">
        <v>102.71</v>
      </c>
    </row>
    <row r="47" customFormat="false" ht="12.75" hidden="false" customHeight="false" outlineLevel="0" collapsed="false">
      <c r="A47" s="87" t="s">
        <v>29</v>
      </c>
      <c r="B47" s="88" t="n">
        <v>60.07</v>
      </c>
      <c r="C47" s="88" t="n">
        <v>137.7</v>
      </c>
      <c r="D47" s="88" t="n">
        <v>73.75</v>
      </c>
      <c r="E47" s="88" t="n">
        <v>65.88</v>
      </c>
      <c r="F47" s="88" t="n">
        <v>68.11</v>
      </c>
      <c r="G47" s="88" t="n">
        <v>85.56</v>
      </c>
      <c r="H47" s="88" t="n">
        <v>93.26</v>
      </c>
      <c r="I47" s="152" t="n">
        <v>110.63</v>
      </c>
    </row>
    <row r="48" customFormat="false" ht="12.75" hidden="false" customHeight="false" outlineLevel="0" collapsed="false">
      <c r="A48" s="87" t="s">
        <v>30</v>
      </c>
      <c r="B48" s="90" t="n">
        <v>72.69</v>
      </c>
      <c r="C48" s="90" t="n">
        <v>70.16</v>
      </c>
      <c r="D48" s="57" t="n">
        <v>48.37</v>
      </c>
      <c r="E48" s="64" t="n">
        <v>79.5</v>
      </c>
      <c r="F48" s="64" t="n">
        <v>65.8</v>
      </c>
      <c r="G48" s="62" t="n">
        <v>69.11</v>
      </c>
      <c r="H48" s="64" t="n">
        <v>100.82</v>
      </c>
      <c r="I48" s="115" t="n">
        <v>78.12</v>
      </c>
    </row>
    <row r="49" customFormat="false" ht="12.75" hidden="false" customHeight="false" outlineLevel="0" collapsed="false">
      <c r="A49" s="87" t="s">
        <v>31</v>
      </c>
      <c r="B49" s="90" t="n">
        <v>40.59</v>
      </c>
      <c r="C49" s="90" t="n">
        <v>56.23</v>
      </c>
      <c r="D49" s="90" t="n">
        <v>75.57</v>
      </c>
      <c r="E49" s="90" t="n">
        <v>55.22</v>
      </c>
      <c r="F49" s="90" t="n">
        <v>54.89</v>
      </c>
      <c r="G49" s="153" t="n">
        <v>42.13</v>
      </c>
      <c r="H49" s="138" t="n">
        <v>30.25</v>
      </c>
      <c r="I49" s="136" t="n">
        <v>44.84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81.15</v>
      </c>
      <c r="C50" s="149" t="n">
        <v>80.12</v>
      </c>
      <c r="D50" s="154" t="n">
        <v>118.99</v>
      </c>
      <c r="E50" s="149" t="n">
        <v>168.99</v>
      </c>
      <c r="F50" s="149" t="n">
        <v>93.2</v>
      </c>
      <c r="G50" s="149" t="n">
        <v>34.01</v>
      </c>
      <c r="H50" s="149" t="n">
        <v>116.46</v>
      </c>
      <c r="I50" s="155" t="n">
        <v>99.14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1228.6</v>
      </c>
      <c r="C51" s="90" t="n">
        <f aca="false">SUM(C39:C50)</f>
        <v>1203.53</v>
      </c>
      <c r="D51" s="90" t="n">
        <f aca="false">SUM(D39:D50)</f>
        <v>960.71</v>
      </c>
      <c r="E51" s="90" t="n">
        <f aca="false">SUM(E39:E50)</f>
        <v>1061.21</v>
      </c>
      <c r="F51" s="90" t="n">
        <f aca="false">SUM(F39:F50)</f>
        <v>1056.04</v>
      </c>
      <c r="G51" s="90" t="n">
        <f aca="false">SUM(G39:G50)</f>
        <v>819.73</v>
      </c>
      <c r="H51" s="90" t="n">
        <f aca="false">SUM(H39:H50)</f>
        <v>1086.75</v>
      </c>
      <c r="I51" s="90" t="n">
        <f aca="false">SUM(I39:I50)</f>
        <v>1332.56</v>
      </c>
    </row>
    <row r="52" customFormat="false" ht="12.75" hidden="false" customHeight="false" outlineLevel="0" collapsed="false">
      <c r="A52" s="98" t="s">
        <v>33</v>
      </c>
      <c r="B52" s="167" t="n">
        <f aca="false">B51/12</f>
        <v>102.383333333333</v>
      </c>
      <c r="C52" s="167" t="n">
        <f aca="false">C51/12</f>
        <v>100.294166666667</v>
      </c>
      <c r="D52" s="167" t="n">
        <f aca="false">D51/12</f>
        <v>80.0591666666667</v>
      </c>
      <c r="E52" s="167" t="n">
        <f aca="false">E51/12</f>
        <v>88.4341666666667</v>
      </c>
      <c r="F52" s="167" t="n">
        <f aca="false">F51/12</f>
        <v>88.0033333333333</v>
      </c>
      <c r="G52" s="167" t="n">
        <f aca="false">G51/12</f>
        <v>68.3108333333333</v>
      </c>
      <c r="H52" s="167" t="n">
        <f aca="false">H51/12</f>
        <v>90.5625</v>
      </c>
      <c r="I52" s="167" t="n">
        <f aca="false">I51/12</f>
        <v>111.046666666667</v>
      </c>
    </row>
    <row r="53" customFormat="false" ht="12.75" hidden="false" customHeight="false" outlineLevel="0" collapsed="false">
      <c r="A53" s="99" t="s">
        <v>47</v>
      </c>
      <c r="B53" s="90" t="n">
        <f aca="false">MEDIAN(B39:B50)</f>
        <v>76.92</v>
      </c>
      <c r="C53" s="90" t="n">
        <f aca="false">MEDIAN(C39:C50)</f>
        <v>80.86</v>
      </c>
      <c r="D53" s="90" t="n">
        <f aca="false">MEDIAN(D39:D50)</f>
        <v>70.84</v>
      </c>
      <c r="E53" s="90" t="n">
        <f aca="false">MEDIAN(E39:E50)</f>
        <v>65.88</v>
      </c>
      <c r="F53" s="90" t="n">
        <f aca="false">MEDIAN(F39:F50)</f>
        <v>66.955</v>
      </c>
      <c r="G53" s="90" t="n">
        <f aca="false">MEDIAN(G39:G50)</f>
        <v>60.5</v>
      </c>
      <c r="H53" s="90" t="n">
        <f aca="false">MEDIAN(H39:H50)</f>
        <v>93.26</v>
      </c>
      <c r="I53" s="90" t="n">
        <f aca="false">MEDIAN(I39:I50)</f>
        <v>100.925</v>
      </c>
    </row>
    <row r="54" customFormat="false" ht="12.75" hidden="false" customHeight="false" outlineLevel="0" collapsed="false">
      <c r="A54" s="99" t="s">
        <v>35</v>
      </c>
      <c r="B54" s="88" t="n">
        <f aca="false">MIN(B38:B50)</f>
        <v>31.44</v>
      </c>
      <c r="C54" s="88" t="n">
        <f aca="false">MIN(C38:C50)</f>
        <v>43.99</v>
      </c>
      <c r="D54" s="88" t="n">
        <f aca="false">MIN(D38:D50)</f>
        <v>40.61</v>
      </c>
      <c r="E54" s="88" t="n">
        <f aca="false">MIN(E38:E50)</f>
        <v>36.56</v>
      </c>
      <c r="F54" s="88" t="n">
        <f aca="false">MIN(F38:F50)</f>
        <v>35.67</v>
      </c>
      <c r="G54" s="88" t="n">
        <f aca="false">MIN(G38:G50)</f>
        <v>29.14</v>
      </c>
      <c r="H54" s="88" t="n">
        <f aca="false">MIN(H38:H50)</f>
        <v>30.25</v>
      </c>
      <c r="I54" s="88" t="n">
        <f aca="false">MIN(I38:I50)</f>
        <v>44.84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240.55</v>
      </c>
      <c r="C55" s="157" t="n">
        <f aca="false">MAX(C39:C50)</f>
        <v>218.08</v>
      </c>
      <c r="D55" s="157" t="n">
        <f aca="false">MAX(D39:D50)</f>
        <v>204.56</v>
      </c>
      <c r="E55" s="157" t="n">
        <f aca="false">MAX(E39:E50)</f>
        <v>221.99</v>
      </c>
      <c r="F55" s="157" t="n">
        <f aca="false">MAX(F39:F50)</f>
        <v>314.79</v>
      </c>
      <c r="G55" s="157" t="n">
        <f aca="false">MAX(G39:G50)</f>
        <v>129.26</v>
      </c>
      <c r="H55" s="157" t="n">
        <f aca="false">MAX(H39:H50)</f>
        <v>265.02</v>
      </c>
      <c r="I55" s="157" t="n">
        <f aca="false">MAX(I39:I50)</f>
        <v>262.32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12" activeCellId="0" sqref="C12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1.86"/>
    <col collapsed="false" customWidth="true" hidden="false" outlineLevel="0" max="10" min="10" style="0" width="17.86"/>
    <col collapsed="false" customWidth="true" hidden="false" outlineLevel="0" max="11" min="11" style="0" width="13.02"/>
  </cols>
  <sheetData>
    <row r="1" customFormat="false" ht="15.75" hidden="false" customHeight="false" outlineLevel="0" collapsed="false">
      <c r="A1" s="121" t="s">
        <v>89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90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15.7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91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57.7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92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0.51</v>
      </c>
      <c r="E13" s="88" t="n">
        <v>1.09</v>
      </c>
      <c r="F13" s="90" t="n">
        <v>1.1</v>
      </c>
      <c r="G13" s="161" t="n">
        <v>29.88</v>
      </c>
      <c r="H13" s="88" t="n">
        <v>16.62</v>
      </c>
      <c r="I13" s="88" t="n">
        <v>20.23</v>
      </c>
      <c r="J13" s="127" t="n">
        <v>61.08</v>
      </c>
      <c r="K13" s="133" t="n">
        <v>102.47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0.44</v>
      </c>
      <c r="C14" s="88" t="s">
        <v>85</v>
      </c>
      <c r="D14" s="88" t="s">
        <v>85</v>
      </c>
      <c r="E14" s="88" t="n">
        <v>0.3</v>
      </c>
      <c r="F14" s="90" t="n">
        <v>7.04</v>
      </c>
      <c r="G14" s="162" t="n">
        <v>13.4</v>
      </c>
      <c r="H14" s="135" t="n">
        <v>8</v>
      </c>
      <c r="I14" s="88" t="n">
        <v>8</v>
      </c>
      <c r="J14" s="127" t="n">
        <v>37.28</v>
      </c>
      <c r="K14" s="133" t="n">
        <v>50.89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0.23</v>
      </c>
      <c r="C15" s="88" t="s">
        <v>85</v>
      </c>
      <c r="D15" s="88" t="n">
        <v>0.98</v>
      </c>
      <c r="E15" s="88" t="n">
        <v>0.35</v>
      </c>
      <c r="F15" s="135" t="n">
        <v>2.65</v>
      </c>
      <c r="G15" s="90" t="n">
        <v>5.77</v>
      </c>
      <c r="H15" s="135" t="n">
        <v>1.9</v>
      </c>
      <c r="I15" s="88" t="n">
        <v>2.01</v>
      </c>
      <c r="J15" s="90" t="n">
        <v>42.06</v>
      </c>
      <c r="K15" s="133" t="n">
        <v>50.8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135" t="n">
        <v>0.46</v>
      </c>
      <c r="G16" s="88" t="n">
        <v>2.91</v>
      </c>
      <c r="H16" s="135" t="n">
        <v>1.01</v>
      </c>
      <c r="I16" s="135" t="n">
        <v>1.43</v>
      </c>
      <c r="J16" s="135" t="n">
        <v>61.76</v>
      </c>
      <c r="K16" s="135" t="n">
        <v>41.31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n">
        <v>0.56</v>
      </c>
      <c r="D17" s="88" t="n">
        <v>0.18</v>
      </c>
      <c r="E17" s="88" t="n">
        <v>0.25</v>
      </c>
      <c r="F17" s="88" t="s">
        <v>76</v>
      </c>
      <c r="G17" s="135" t="n">
        <v>2.56</v>
      </c>
      <c r="H17" s="88" t="n">
        <v>0.46</v>
      </c>
      <c r="I17" s="135" t="n">
        <v>0.39</v>
      </c>
      <c r="J17" s="90" t="n">
        <v>43.46</v>
      </c>
      <c r="K17" s="90" t="n">
        <v>24.88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n">
        <v>0.27</v>
      </c>
      <c r="E18" s="88" t="s">
        <v>85</v>
      </c>
      <c r="F18" s="88" t="s">
        <v>76</v>
      </c>
      <c r="G18" s="88" t="s">
        <v>76</v>
      </c>
      <c r="H18" s="88" t="n">
        <v>0.07</v>
      </c>
      <c r="I18" s="88" t="s">
        <v>76</v>
      </c>
      <c r="J18" s="90" t="n">
        <v>40.95</v>
      </c>
      <c r="K18" s="90" t="n">
        <v>22.24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n">
        <v>1.63</v>
      </c>
      <c r="D19" s="88" t="n">
        <v>1.57</v>
      </c>
      <c r="E19" s="88" t="n">
        <v>1.55</v>
      </c>
      <c r="F19" s="88" t="s">
        <v>76</v>
      </c>
      <c r="G19" s="88" t="n">
        <v>0.62</v>
      </c>
      <c r="H19" s="88" t="n">
        <v>0.07</v>
      </c>
      <c r="I19" s="88" t="n">
        <v>0.04</v>
      </c>
      <c r="J19" s="90" t="n">
        <v>41.52</v>
      </c>
      <c r="K19" s="90" t="n">
        <v>21.81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n">
        <v>2.2</v>
      </c>
      <c r="D20" s="88" t="n">
        <v>3.59</v>
      </c>
      <c r="E20" s="88" t="n">
        <v>2.75</v>
      </c>
      <c r="F20" s="88" t="n">
        <v>0.53</v>
      </c>
      <c r="G20" s="90" t="n">
        <v>2.77</v>
      </c>
      <c r="H20" s="88" t="n">
        <v>1.4</v>
      </c>
      <c r="I20" s="88" t="n">
        <v>0.34</v>
      </c>
      <c r="J20" s="90" t="n">
        <v>40.03</v>
      </c>
      <c r="K20" s="90" t="n">
        <v>21.76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n">
        <v>1.39</v>
      </c>
      <c r="D21" s="88" t="n">
        <v>2.47</v>
      </c>
      <c r="E21" s="88" t="n">
        <v>0.86</v>
      </c>
      <c r="F21" s="132" t="n">
        <v>1.06</v>
      </c>
      <c r="G21" s="127" t="n">
        <v>8.96</v>
      </c>
      <c r="H21" s="88" t="n">
        <v>5.23</v>
      </c>
      <c r="I21" s="88" t="n">
        <v>1.41</v>
      </c>
      <c r="J21" s="90" t="n">
        <v>32.5</v>
      </c>
      <c r="K21" s="90" t="n">
        <v>29.72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n">
        <v>0.24</v>
      </c>
      <c r="E22" s="88" t="s">
        <v>85</v>
      </c>
      <c r="F22" s="90" t="n">
        <v>8.63</v>
      </c>
      <c r="G22" s="90" t="n">
        <v>9.2</v>
      </c>
      <c r="H22" s="57" t="n">
        <v>12.35</v>
      </c>
      <c r="I22" s="137" t="n">
        <v>4.59</v>
      </c>
      <c r="J22" s="90" t="n">
        <v>43.36</v>
      </c>
      <c r="K22" s="127" t="n">
        <v>49.57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9.93</v>
      </c>
      <c r="G23" s="90" t="n">
        <v>13.54</v>
      </c>
      <c r="H23" s="134" t="n">
        <v>16.25</v>
      </c>
      <c r="I23" s="88" t="n">
        <v>9.81</v>
      </c>
      <c r="J23" s="90" t="n">
        <v>43.92</v>
      </c>
      <c r="K23" s="103" t="n">
        <v>52.53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n">
        <v>0.25</v>
      </c>
      <c r="E24" s="88" t="s">
        <v>20</v>
      </c>
      <c r="F24" s="138" t="n">
        <v>24.45</v>
      </c>
      <c r="G24" s="127" t="n">
        <v>32.76</v>
      </c>
      <c r="H24" s="53" t="n">
        <v>42.12</v>
      </c>
      <c r="I24" s="88" t="n">
        <v>32.51</v>
      </c>
      <c r="J24" s="90" t="n">
        <v>52.51</v>
      </c>
      <c r="K24" s="103" t="n">
        <v>106.38</v>
      </c>
      <c r="L24" s="90"/>
      <c r="M24" s="90"/>
      <c r="N24" s="90"/>
      <c r="O24" s="91"/>
    </row>
    <row r="25" customFormat="false" ht="25.5" hidden="false" customHeight="false" outlineLevel="0" collapsed="false">
      <c r="A25" s="98" t="s">
        <v>33</v>
      </c>
      <c r="B25" s="162" t="n">
        <v>0.05</v>
      </c>
      <c r="C25" s="162" t="n">
        <v>0.12</v>
      </c>
      <c r="D25" s="162" t="n">
        <v>0.71</v>
      </c>
      <c r="E25" s="162" t="n">
        <v>0.6</v>
      </c>
      <c r="F25" s="162" t="n">
        <v>4.74</v>
      </c>
      <c r="G25" s="162" t="n">
        <v>10.6</v>
      </c>
      <c r="H25" s="168" t="n">
        <v>8.78</v>
      </c>
      <c r="I25" s="168" t="n">
        <v>6.7</v>
      </c>
      <c r="J25" s="168" t="n">
        <v>43.94</v>
      </c>
      <c r="K25" s="168" t="n">
        <v>49.44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162" t="n">
        <v>9.25</v>
      </c>
      <c r="C26" s="162" t="n">
        <v>8.1</v>
      </c>
      <c r="D26" s="162" t="n">
        <v>7.75</v>
      </c>
      <c r="E26" s="162" t="n">
        <v>8.4</v>
      </c>
      <c r="F26" s="162" t="n">
        <v>10.15</v>
      </c>
      <c r="G26" s="162" t="n">
        <v>11.15</v>
      </c>
      <c r="H26" s="162" t="n">
        <v>5.6</v>
      </c>
      <c r="I26" s="162" t="n">
        <v>7.27</v>
      </c>
      <c r="J26" s="153" t="n">
        <v>42.58</v>
      </c>
      <c r="K26" s="153" t="n">
        <v>38.54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85</v>
      </c>
      <c r="C27" s="88" t="s">
        <v>85</v>
      </c>
      <c r="D27" s="88" t="s">
        <v>85</v>
      </c>
      <c r="E27" s="88" t="s">
        <v>85</v>
      </c>
      <c r="F27" s="88" t="s">
        <v>76</v>
      </c>
      <c r="G27" s="88" t="s">
        <v>76</v>
      </c>
      <c r="H27" s="88" t="s">
        <v>76</v>
      </c>
      <c r="I27" s="88" t="s">
        <v>76</v>
      </c>
      <c r="J27" s="163" t="s">
        <v>93</v>
      </c>
      <c r="K27" s="163" t="n">
        <v>2.54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163" t="n">
        <v>12.2</v>
      </c>
      <c r="C28" s="163" t="n">
        <v>12</v>
      </c>
      <c r="D28" s="163" t="n">
        <v>14.6</v>
      </c>
      <c r="E28" s="163" t="n">
        <v>14.1</v>
      </c>
      <c r="F28" s="163" t="n">
        <v>68.6</v>
      </c>
      <c r="G28" s="163" t="n">
        <v>147</v>
      </c>
      <c r="H28" s="163" t="n">
        <v>144.5</v>
      </c>
      <c r="I28" s="163" t="n">
        <v>181.1</v>
      </c>
      <c r="J28" s="163" t="n">
        <v>126.5</v>
      </c>
      <c r="K28" s="163" t="n">
        <v>318.3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3</v>
      </c>
      <c r="G29" s="103" t="n">
        <v>17</v>
      </c>
      <c r="H29" s="103" t="n">
        <v>17</v>
      </c>
      <c r="I29" s="103" t="n">
        <v>11</v>
      </c>
      <c r="J29" s="103" t="n">
        <v>9</v>
      </c>
      <c r="K29" s="103" t="n">
        <v>104</v>
      </c>
      <c r="L29" s="90"/>
      <c r="M29" s="103"/>
      <c r="N29" s="103" t="n">
        <v>16</v>
      </c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 t="n">
        <v>3</v>
      </c>
      <c r="G30" s="142" t="n">
        <v>17</v>
      </c>
      <c r="H30" s="143" t="n">
        <v>17</v>
      </c>
      <c r="I30" s="143" t="n">
        <v>11</v>
      </c>
      <c r="J30" s="143" t="n">
        <v>4</v>
      </c>
      <c r="K30" s="143" t="n">
        <v>104</v>
      </c>
      <c r="L30" s="141"/>
      <c r="M30" s="141"/>
      <c r="N30" s="143" t="n">
        <v>16</v>
      </c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94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106.45</v>
      </c>
      <c r="C39" s="90" t="n">
        <v>155.74</v>
      </c>
      <c r="D39" s="135" t="n">
        <v>219.18</v>
      </c>
      <c r="E39" s="127" t="n">
        <v>160.48</v>
      </c>
      <c r="F39" s="127" t="n">
        <v>156.52</v>
      </c>
      <c r="G39" s="90" t="n">
        <v>124.14</v>
      </c>
      <c r="H39" s="127" t="n">
        <v>172.1</v>
      </c>
      <c r="I39" s="136" t="n">
        <v>218.46</v>
      </c>
    </row>
    <row r="40" customFormat="false" ht="13.5" hidden="false" customHeight="false" outlineLevel="0" collapsed="false">
      <c r="A40" s="87" t="s">
        <v>21</v>
      </c>
      <c r="B40" s="90" t="n">
        <v>133.92</v>
      </c>
      <c r="C40" s="90" t="n">
        <v>184.63</v>
      </c>
      <c r="D40" s="90" t="n">
        <v>206.17</v>
      </c>
      <c r="E40" s="90" t="n">
        <v>122.3</v>
      </c>
      <c r="F40" s="145" t="n">
        <v>150.25</v>
      </c>
      <c r="G40" s="90" t="n">
        <v>346.34</v>
      </c>
      <c r="H40" s="90" t="n">
        <v>248.78</v>
      </c>
      <c r="I40" s="91" t="n">
        <v>283.47</v>
      </c>
    </row>
    <row r="41" customFormat="false" ht="13.5" hidden="false" customHeight="false" outlineLevel="0" collapsed="false">
      <c r="A41" s="87" t="s">
        <v>22</v>
      </c>
      <c r="B41" s="110" t="n">
        <v>173.19</v>
      </c>
      <c r="C41" s="56" t="n">
        <v>253.42</v>
      </c>
      <c r="D41" s="56" t="n">
        <v>313.57</v>
      </c>
      <c r="E41" s="146" t="n">
        <v>204.64</v>
      </c>
      <c r="F41" s="56" t="n">
        <v>237.01</v>
      </c>
      <c r="G41" s="56" t="n">
        <v>243.06</v>
      </c>
      <c r="H41" s="111" t="n">
        <v>240.53</v>
      </c>
      <c r="I41" s="147" t="n">
        <v>262.25</v>
      </c>
    </row>
    <row r="42" customFormat="false" ht="12.75" hidden="false" customHeight="false" outlineLevel="0" collapsed="false">
      <c r="A42" s="87" t="s">
        <v>23</v>
      </c>
      <c r="B42" s="90" t="n">
        <v>187.47</v>
      </c>
      <c r="C42" s="90" t="n">
        <v>166.42</v>
      </c>
      <c r="D42" s="135" t="n">
        <v>205.27</v>
      </c>
      <c r="E42" s="127" t="n">
        <v>155.98</v>
      </c>
      <c r="F42" s="90" t="n">
        <v>255.53</v>
      </c>
      <c r="G42" s="90" t="n">
        <v>169.53</v>
      </c>
      <c r="H42" s="127" t="n">
        <v>246.57</v>
      </c>
      <c r="I42" s="136" t="n">
        <v>164.17</v>
      </c>
    </row>
    <row r="43" customFormat="false" ht="12.75" hidden="false" customHeight="false" outlineLevel="0" collapsed="false">
      <c r="A43" s="87" t="s">
        <v>24</v>
      </c>
      <c r="B43" s="90" t="n">
        <v>246.9</v>
      </c>
      <c r="C43" s="90" t="n">
        <v>183.43</v>
      </c>
      <c r="D43" s="135" t="n">
        <v>115.31</v>
      </c>
      <c r="E43" s="127" t="n">
        <v>121.12</v>
      </c>
      <c r="F43" s="127" t="n">
        <v>308.09</v>
      </c>
      <c r="G43" s="90" t="n">
        <v>129.82</v>
      </c>
      <c r="H43" s="127" t="n">
        <v>167.44</v>
      </c>
      <c r="I43" s="136" t="n">
        <v>133.8</v>
      </c>
    </row>
    <row r="44" customFormat="false" ht="12.75" hidden="false" customHeight="false" outlineLevel="0" collapsed="false">
      <c r="A44" s="87" t="s">
        <v>25</v>
      </c>
      <c r="B44" s="90" t="n">
        <v>186.14</v>
      </c>
      <c r="C44" s="127" t="n">
        <v>136.28</v>
      </c>
      <c r="D44" s="148" t="n">
        <v>311.67</v>
      </c>
      <c r="E44" s="127" t="n">
        <v>330.35</v>
      </c>
      <c r="F44" s="103" t="n">
        <v>493.01</v>
      </c>
      <c r="G44" s="103" t="n">
        <v>489.21</v>
      </c>
      <c r="H44" s="127" t="n">
        <v>163.44</v>
      </c>
      <c r="I44" s="136" t="n">
        <v>252.14</v>
      </c>
    </row>
    <row r="45" customFormat="false" ht="12.75" hidden="false" customHeight="false" outlineLevel="0" collapsed="false">
      <c r="A45" s="87" t="s">
        <v>26</v>
      </c>
      <c r="B45" s="149" t="n">
        <v>156.45</v>
      </c>
      <c r="C45" s="149" t="n">
        <v>431.19</v>
      </c>
      <c r="D45" s="135" t="n">
        <v>398.94</v>
      </c>
      <c r="E45" s="135" t="n">
        <v>305.92</v>
      </c>
      <c r="F45" s="135" t="n">
        <v>307.89</v>
      </c>
      <c r="G45" s="135" t="n">
        <v>283.73</v>
      </c>
      <c r="H45" s="135" t="n">
        <v>396.59</v>
      </c>
      <c r="I45" s="147" t="n">
        <v>439.96</v>
      </c>
    </row>
    <row r="46" customFormat="false" ht="12.75" hidden="false" customHeight="false" outlineLevel="0" collapsed="false">
      <c r="A46" s="87" t="s">
        <v>28</v>
      </c>
      <c r="B46" s="150" t="n">
        <v>85.76</v>
      </c>
      <c r="C46" s="150" t="n">
        <v>161.19</v>
      </c>
      <c r="D46" s="150" t="n">
        <v>138.65</v>
      </c>
      <c r="E46" s="150" t="n">
        <v>222.39</v>
      </c>
      <c r="F46" s="150" t="n">
        <v>163.03</v>
      </c>
      <c r="G46" s="150" t="n">
        <v>168.52</v>
      </c>
      <c r="H46" s="150" t="n">
        <v>140.86</v>
      </c>
      <c r="I46" s="151" t="n">
        <v>142.12</v>
      </c>
    </row>
    <row r="47" customFormat="false" ht="12.75" hidden="false" customHeight="false" outlineLevel="0" collapsed="false">
      <c r="A47" s="87" t="s">
        <v>29</v>
      </c>
      <c r="B47" s="88" t="n">
        <v>235.47</v>
      </c>
      <c r="C47" s="88" t="n">
        <v>227.28</v>
      </c>
      <c r="D47" s="88" t="n">
        <v>246.08</v>
      </c>
      <c r="E47" s="88" t="n">
        <v>168.55</v>
      </c>
      <c r="F47" s="88" t="n">
        <v>165.46</v>
      </c>
      <c r="G47" s="88" t="n">
        <v>219.82</v>
      </c>
      <c r="H47" s="88" t="n">
        <v>194.22</v>
      </c>
      <c r="I47" s="152" t="n">
        <v>299.75</v>
      </c>
    </row>
    <row r="48" customFormat="false" ht="12.75" hidden="false" customHeight="false" outlineLevel="0" collapsed="false">
      <c r="A48" s="87" t="s">
        <v>30</v>
      </c>
      <c r="B48" s="90" t="n">
        <v>73.35</v>
      </c>
      <c r="C48" s="90" t="n">
        <v>121</v>
      </c>
      <c r="D48" s="57" t="n">
        <v>132.89</v>
      </c>
      <c r="E48" s="64" t="n">
        <v>107.97</v>
      </c>
      <c r="F48" s="64" t="n">
        <v>123.41</v>
      </c>
      <c r="G48" s="62" t="n">
        <v>109.07</v>
      </c>
      <c r="H48" s="64" t="n">
        <v>234.61</v>
      </c>
      <c r="I48" s="115" t="n">
        <v>187.54</v>
      </c>
    </row>
    <row r="49" customFormat="false" ht="12.75" hidden="false" customHeight="false" outlineLevel="0" collapsed="false">
      <c r="A49" s="87" t="s">
        <v>31</v>
      </c>
      <c r="B49" s="90" t="n">
        <v>86.14</v>
      </c>
      <c r="C49" s="90" t="n">
        <v>83.03</v>
      </c>
      <c r="D49" s="90" t="n">
        <v>184.76</v>
      </c>
      <c r="E49" s="90" t="n">
        <v>76.03</v>
      </c>
      <c r="F49" s="90" t="n">
        <v>88.34</v>
      </c>
      <c r="G49" s="153" t="n">
        <v>139.53</v>
      </c>
      <c r="H49" s="138" t="n">
        <v>107.05</v>
      </c>
      <c r="I49" s="136" t="n">
        <v>110.4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125.71</v>
      </c>
      <c r="C50" s="149" t="n">
        <v>98.95</v>
      </c>
      <c r="D50" s="154" t="n">
        <v>121.63</v>
      </c>
      <c r="E50" s="149" t="n">
        <v>145.48</v>
      </c>
      <c r="F50" s="149" t="n">
        <v>102.67</v>
      </c>
      <c r="G50" s="149" t="n">
        <v>123</v>
      </c>
      <c r="H50" s="149" t="n">
        <v>149.02</v>
      </c>
      <c r="I50" s="155" t="n">
        <v>157.96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1796.95</v>
      </c>
      <c r="C51" s="90" t="n">
        <f aca="false">SUM(C39:C50)</f>
        <v>2202.56</v>
      </c>
      <c r="D51" s="90" t="n">
        <f aca="false">SUM(D39:D50)</f>
        <v>2594.12</v>
      </c>
      <c r="E51" s="90" t="n">
        <f aca="false">SUM(E39:E50)</f>
        <v>2121.21</v>
      </c>
      <c r="F51" s="90" t="n">
        <f aca="false">SUM(F39:F50)</f>
        <v>2551.21</v>
      </c>
      <c r="G51" s="90" t="n">
        <f aca="false">SUM(G39:G50)</f>
        <v>2545.77</v>
      </c>
      <c r="H51" s="90" t="n">
        <f aca="false">SUM(H39:H50)</f>
        <v>2461.21</v>
      </c>
      <c r="I51" s="90" t="n">
        <f aca="false">SUM(I39:I50)</f>
        <v>2652.02</v>
      </c>
    </row>
    <row r="52" customFormat="false" ht="25.5" hidden="false" customHeight="false" outlineLevel="0" collapsed="false">
      <c r="A52" s="98" t="s">
        <v>33</v>
      </c>
      <c r="B52" s="167" t="n">
        <f aca="false">B51/12</f>
        <v>149.745833333333</v>
      </c>
      <c r="C52" s="167" t="n">
        <f aca="false">C51/12</f>
        <v>183.546666666667</v>
      </c>
      <c r="D52" s="169" t="n">
        <f aca="false">D51/12</f>
        <v>216.176666666667</v>
      </c>
      <c r="E52" s="167" t="n">
        <f aca="false">E51/12</f>
        <v>176.7675</v>
      </c>
      <c r="F52" s="169" t="n">
        <f aca="false">F51/12</f>
        <v>212.600833333333</v>
      </c>
      <c r="G52" s="169" t="n">
        <f aca="false">G51/12</f>
        <v>212.1475</v>
      </c>
      <c r="H52" s="169" t="n">
        <f aca="false">H51/12</f>
        <v>205.100833333333</v>
      </c>
      <c r="I52" s="169" t="n">
        <f aca="false">I51/12</f>
        <v>221.001666666667</v>
      </c>
    </row>
    <row r="53" customFormat="false" ht="12.75" hidden="false" customHeight="false" outlineLevel="0" collapsed="false">
      <c r="A53" s="99" t="s">
        <v>47</v>
      </c>
      <c r="B53" s="90" t="n">
        <f aca="false">MEDIAN(B39:B50)</f>
        <v>145.185</v>
      </c>
      <c r="C53" s="90" t="n">
        <f aca="false">MEDIAN(C39:C50)</f>
        <v>163.805</v>
      </c>
      <c r="D53" s="90" t="n">
        <f aca="false">MEDIAN(D39:D50)</f>
        <v>205.72</v>
      </c>
      <c r="E53" s="90" t="n">
        <f aca="false">MEDIAN(E39:E50)</f>
        <v>158.23</v>
      </c>
      <c r="F53" s="90" t="n">
        <f aca="false">MEDIAN(F39:F50)</f>
        <v>164.245</v>
      </c>
      <c r="G53" s="90" t="n">
        <f aca="false">MEDIAN(G39:G50)</f>
        <v>169.025</v>
      </c>
      <c r="H53" s="90" t="n">
        <f aca="false">MEDIAN(H39:H50)</f>
        <v>183.16</v>
      </c>
      <c r="I53" s="90" t="n">
        <f aca="false">MEDIAN(I39:I50)</f>
        <v>203</v>
      </c>
    </row>
    <row r="54" customFormat="false" ht="12.75" hidden="false" customHeight="false" outlineLevel="0" collapsed="false">
      <c r="A54" s="99" t="s">
        <v>35</v>
      </c>
      <c r="B54" s="88" t="n">
        <f aca="false">MIN(B39:B50)</f>
        <v>73.35</v>
      </c>
      <c r="C54" s="88" t="n">
        <f aca="false">MIN(C39:C50)</f>
        <v>83.03</v>
      </c>
      <c r="D54" s="88" t="n">
        <f aca="false">MIN(D39:D50)</f>
        <v>115.31</v>
      </c>
      <c r="E54" s="88" t="n">
        <f aca="false">MIN(E39:E50)</f>
        <v>76.03</v>
      </c>
      <c r="F54" s="88" t="n">
        <f aca="false">MIN(F39:F50)</f>
        <v>88.34</v>
      </c>
      <c r="G54" s="88" t="n">
        <f aca="false">MIN(G39:G50)</f>
        <v>109.07</v>
      </c>
      <c r="H54" s="88" t="n">
        <f aca="false">MIN(H39:H50)</f>
        <v>107.05</v>
      </c>
      <c r="I54" s="88" t="n">
        <f aca="false">MIN(I39:I50)</f>
        <v>110.4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246.9</v>
      </c>
      <c r="C55" s="157" t="n">
        <f aca="false">MAX(C39:C50)</f>
        <v>431.19</v>
      </c>
      <c r="D55" s="157" t="n">
        <f aca="false">MAX(D39:D50)</f>
        <v>398.94</v>
      </c>
      <c r="E55" s="157" t="n">
        <f aca="false">MAX(E39:E50)</f>
        <v>330.35</v>
      </c>
      <c r="F55" s="157" t="n">
        <f aca="false">MAX(F39:F50)</f>
        <v>493.01</v>
      </c>
      <c r="G55" s="157" t="n">
        <f aca="false">MAX(G39:G50)</f>
        <v>489.21</v>
      </c>
      <c r="H55" s="157" t="n">
        <f aca="false">MAX(H39:H50)</f>
        <v>396.59</v>
      </c>
      <c r="I55" s="157" t="n">
        <f aca="false">MAX(I39:I50)</f>
        <v>439.96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  <row r="61" customFormat="false" ht="12.75" hidden="false" customHeight="false" outlineLevel="0" collapsed="false">
      <c r="K61" s="49" t="s">
        <v>95</v>
      </c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8" activeCellId="0" sqref="I18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0.42"/>
    <col collapsed="false" customWidth="true" hidden="false" outlineLevel="0" max="10" min="10" style="0" width="18.58"/>
    <col collapsed="false" customWidth="true" hidden="false" outlineLevel="0" max="11" min="11" style="0" width="15.29"/>
  </cols>
  <sheetData>
    <row r="1" customFormat="false" ht="15.75" hidden="false" customHeight="false" outlineLevel="0" collapsed="false">
      <c r="A1" s="121" t="s">
        <v>96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97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49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91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33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98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6.254</v>
      </c>
      <c r="E13" s="88" t="n">
        <v>6.421</v>
      </c>
      <c r="F13" s="90" t="n">
        <v>9.213</v>
      </c>
      <c r="G13" s="161" t="n">
        <v>40.939</v>
      </c>
      <c r="H13" s="88" t="n">
        <v>27.794</v>
      </c>
      <c r="I13" s="88" t="n">
        <v>17.504</v>
      </c>
      <c r="J13" s="127" t="n">
        <v>41.838</v>
      </c>
      <c r="K13" s="133" t="n">
        <v>152.999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2.842</v>
      </c>
      <c r="G14" s="162" t="n">
        <v>23.755</v>
      </c>
      <c r="H14" s="135" t="n">
        <v>15.613</v>
      </c>
      <c r="I14" s="88" t="n">
        <v>13.428</v>
      </c>
      <c r="J14" s="127" t="n">
        <v>50.066</v>
      </c>
      <c r="K14" s="133" t="n">
        <v>94.75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85</v>
      </c>
      <c r="C15" s="88" t="s">
        <v>85</v>
      </c>
      <c r="D15" s="88" t="s">
        <v>85</v>
      </c>
      <c r="E15" s="88" t="s">
        <v>85</v>
      </c>
      <c r="F15" s="135" t="s">
        <v>99</v>
      </c>
      <c r="G15" s="90" t="n">
        <v>5.538</v>
      </c>
      <c r="H15" s="135" t="n">
        <v>0.776</v>
      </c>
      <c r="I15" s="88" t="n">
        <v>0.829</v>
      </c>
      <c r="J15" s="90" t="n">
        <v>42.758</v>
      </c>
      <c r="K15" s="88" t="n">
        <v>46.569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135" t="s">
        <v>99</v>
      </c>
      <c r="G16" s="88" t="n">
        <v>3.48</v>
      </c>
      <c r="H16" s="135" t="s">
        <v>99</v>
      </c>
      <c r="I16" s="135" t="s">
        <v>99</v>
      </c>
      <c r="J16" s="135" t="n">
        <v>40.65</v>
      </c>
      <c r="K16" s="135" t="n">
        <v>29.65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s">
        <v>99</v>
      </c>
      <c r="G17" s="135" t="n">
        <v>5.94</v>
      </c>
      <c r="H17" s="88" t="n">
        <v>4.3</v>
      </c>
      <c r="I17" s="135" t="s">
        <v>99</v>
      </c>
      <c r="J17" s="90" t="n">
        <v>45.84</v>
      </c>
      <c r="K17" s="90" t="n">
        <v>27.72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1.79</v>
      </c>
      <c r="G18" s="88" t="n">
        <v>8.23</v>
      </c>
      <c r="H18" s="88" t="n">
        <v>3.53</v>
      </c>
      <c r="I18" s="88" t="n">
        <v>1.85</v>
      </c>
      <c r="J18" s="90" t="n">
        <v>36.15</v>
      </c>
      <c r="K18" s="90" t="n">
        <v>24.67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n">
        <v>5.59</v>
      </c>
      <c r="G19" s="88" t="n">
        <v>10.52</v>
      </c>
      <c r="H19" s="88" t="n">
        <v>2.27</v>
      </c>
      <c r="I19" s="88" t="n">
        <v>4.56</v>
      </c>
      <c r="J19" s="90" t="n">
        <v>33.85</v>
      </c>
      <c r="K19" s="90" t="n">
        <v>23.09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1.45</v>
      </c>
      <c r="G20" s="90" t="n">
        <v>4.71</v>
      </c>
      <c r="H20" s="88" t="n">
        <v>3.47</v>
      </c>
      <c r="I20" s="88" t="n">
        <v>2.56</v>
      </c>
      <c r="J20" s="90" t="n">
        <v>28.79</v>
      </c>
      <c r="K20" s="90" t="n">
        <v>26.89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n">
        <v>0.17</v>
      </c>
      <c r="C21" s="88" t="n">
        <v>0.41</v>
      </c>
      <c r="D21" s="88" t="n">
        <v>0.26</v>
      </c>
      <c r="E21" s="88" t="n">
        <v>0.18</v>
      </c>
      <c r="F21" s="132" t="n">
        <v>9.79</v>
      </c>
      <c r="G21" s="127" t="n">
        <v>13.58</v>
      </c>
      <c r="H21" s="88" t="n">
        <v>7.02</v>
      </c>
      <c r="I21" s="88" t="n">
        <v>5.36</v>
      </c>
      <c r="J21" s="90" t="n">
        <v>32.92</v>
      </c>
      <c r="K21" s="90" t="n">
        <v>27.97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12.26</v>
      </c>
      <c r="G22" s="90" t="n">
        <v>22.97</v>
      </c>
      <c r="H22" s="57" t="n">
        <v>12.18</v>
      </c>
      <c r="I22" s="137" t="n">
        <v>12.36</v>
      </c>
      <c r="J22" s="90" t="n">
        <v>30.43</v>
      </c>
      <c r="K22" s="127" t="n">
        <v>44.62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n">
        <v>0.18</v>
      </c>
      <c r="C23" s="88" t="s">
        <v>85</v>
      </c>
      <c r="D23" s="36" t="n">
        <v>0.19</v>
      </c>
      <c r="E23" s="88" t="s">
        <v>85</v>
      </c>
      <c r="F23" s="90" t="n">
        <v>17.94</v>
      </c>
      <c r="G23" s="90" t="n">
        <v>26.28</v>
      </c>
      <c r="H23" s="134" t="n">
        <v>14.42</v>
      </c>
      <c r="I23" s="88" t="n">
        <v>4.17</v>
      </c>
      <c r="J23" s="90" t="n">
        <v>35.73</v>
      </c>
      <c r="K23" s="103" t="n">
        <v>75.35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n">
        <v>0.59</v>
      </c>
      <c r="D24" s="88" t="s">
        <v>85</v>
      </c>
      <c r="E24" s="88" t="n">
        <v>0.51</v>
      </c>
      <c r="F24" s="138" t="n">
        <v>10.71</v>
      </c>
      <c r="G24" s="127" t="n">
        <v>19.11</v>
      </c>
      <c r="H24" s="53" t="n">
        <v>7.34</v>
      </c>
      <c r="I24" s="88" t="n">
        <v>15.65</v>
      </c>
      <c r="J24" s="90" t="n">
        <v>38.94</v>
      </c>
      <c r="K24" s="103" t="n">
        <v>74.59</v>
      </c>
      <c r="L24" s="90"/>
      <c r="M24" s="90"/>
      <c r="N24" s="90"/>
      <c r="O24" s="91"/>
    </row>
    <row r="25" customFormat="false" ht="12.75" hidden="false" customHeight="false" outlineLevel="0" collapsed="false">
      <c r="A25" s="99" t="s">
        <v>100</v>
      </c>
      <c r="B25" s="163" t="n">
        <f aca="false">SUM(B13:B24)</f>
        <v>0.35</v>
      </c>
      <c r="C25" s="163" t="n">
        <f aca="false">SUM(C13:C24)</f>
        <v>1</v>
      </c>
      <c r="D25" s="163" t="n">
        <f aca="false">SUM(D13:D24)</f>
        <v>6.704</v>
      </c>
      <c r="E25" s="163" t="n">
        <f aca="false">SUM(E13:E24)</f>
        <v>7.111</v>
      </c>
      <c r="F25" s="163" t="n">
        <f aca="false">SUM(F13:F24)</f>
        <v>71.585</v>
      </c>
      <c r="G25" s="163" t="n">
        <f aca="false">SUM(G13:G24)</f>
        <v>185.052</v>
      </c>
      <c r="H25" s="163" t="n">
        <f aca="false">SUM(H13:H24)</f>
        <v>98.713</v>
      </c>
      <c r="I25" s="163" t="n">
        <f aca="false">SUM(I13:I24)</f>
        <v>78.271</v>
      </c>
      <c r="J25" s="163" t="n">
        <f aca="false">SUM(J13:J24)</f>
        <v>457.962</v>
      </c>
      <c r="K25" s="163" t="n">
        <f aca="false">SUM(K13:K24)</f>
        <v>648.868</v>
      </c>
      <c r="L25" s="90"/>
      <c r="M25" s="90"/>
      <c r="N25" s="90"/>
      <c r="O25" s="91"/>
    </row>
    <row r="26" customFormat="false" ht="25.5" hidden="false" customHeight="false" outlineLevel="0" collapsed="false">
      <c r="A26" s="98" t="s">
        <v>33</v>
      </c>
      <c r="B26" s="162" t="n">
        <f aca="false">AVERAGE(B13:B24)</f>
        <v>0.175</v>
      </c>
      <c r="C26" s="162" t="n">
        <f aca="false">AVERAGE(C13:C24)</f>
        <v>0.5</v>
      </c>
      <c r="D26" s="162" t="n">
        <f aca="false">AVERAGE(D13:D24)</f>
        <v>2.23466666666667</v>
      </c>
      <c r="E26" s="162" t="n">
        <f aca="false">AVERAGE(E13:E24)</f>
        <v>2.37033333333333</v>
      </c>
      <c r="F26" s="162" t="n">
        <f aca="false">AVERAGE(F13:F24)</f>
        <v>7.95388888888889</v>
      </c>
      <c r="G26" s="162" t="n">
        <f aca="false">AVERAGE(G13:G24)</f>
        <v>15.421</v>
      </c>
      <c r="H26" s="168" t="n">
        <f aca="false">AVERAGE(H13:H24)</f>
        <v>8.97390909090909</v>
      </c>
      <c r="I26" s="168" t="n">
        <f aca="false">AVERAGE(I13:I24)</f>
        <v>7.8271</v>
      </c>
      <c r="J26" s="168" t="n">
        <f aca="false">AVERAGE(J13:J24)</f>
        <v>38.1635</v>
      </c>
      <c r="K26" s="168" t="n">
        <f aca="false">AVERAGE(K13:K24)</f>
        <v>54.0723333333333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47</v>
      </c>
      <c r="B27" s="162" t="n">
        <f aca="false">MEDIAN(B13:B24)</f>
        <v>0.175</v>
      </c>
      <c r="C27" s="162" t="n">
        <f aca="false">MEDIAN(C13:C24)</f>
        <v>0.5</v>
      </c>
      <c r="D27" s="162" t="n">
        <f aca="false">MEDIAN(D13:D24)</f>
        <v>0.26</v>
      </c>
      <c r="E27" s="162" t="n">
        <f aca="false">MEDIAN(E13:E24)</f>
        <v>0.51</v>
      </c>
      <c r="F27" s="162" t="n">
        <f aca="false">MEDIAN(F13:F24)</f>
        <v>9.213</v>
      </c>
      <c r="G27" s="162" t="n">
        <f aca="false">MEDIAN(G13:G24)</f>
        <v>12.05</v>
      </c>
      <c r="H27" s="162" t="n">
        <f aca="false">MEDIAN(H13:H24)</f>
        <v>7.02</v>
      </c>
      <c r="I27" s="162" t="n">
        <f aca="false">MEDIAN(I13:I24)</f>
        <v>4.96</v>
      </c>
      <c r="J27" s="162" t="n">
        <f aca="false">MEDIAN(J13:J24)</f>
        <v>37.545</v>
      </c>
      <c r="K27" s="168" t="n">
        <f aca="false">MEDIAN(K13:K24)</f>
        <v>37.135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35</v>
      </c>
      <c r="B28" s="163" t="n">
        <f aca="false">MIN(B13:B24)</f>
        <v>0.17</v>
      </c>
      <c r="C28" s="163" t="n">
        <f aca="false">MIN(C13:C24)</f>
        <v>0.41</v>
      </c>
      <c r="D28" s="163" t="n">
        <f aca="false">MIN(D13:D24)</f>
        <v>0.19</v>
      </c>
      <c r="E28" s="163" t="n">
        <f aca="false">MIN(E13:E24)</f>
        <v>0.18</v>
      </c>
      <c r="F28" s="163" t="n">
        <f aca="false">MIN(F13:F24)</f>
        <v>1.45</v>
      </c>
      <c r="G28" s="163" t="n">
        <f aca="false">MIN(G13:G24)</f>
        <v>3.48</v>
      </c>
      <c r="H28" s="163" t="n">
        <f aca="false">MIN(H13:H24)</f>
        <v>0.776</v>
      </c>
      <c r="I28" s="163" t="n">
        <f aca="false">MIN(I13:I24)</f>
        <v>0.829</v>
      </c>
      <c r="J28" s="163" t="n">
        <f aca="false">MIN(J13:J24)</f>
        <v>28.79</v>
      </c>
      <c r="K28" s="163" t="n">
        <f aca="false">MIN(K13:K24)</f>
        <v>23.09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36</v>
      </c>
      <c r="B29" s="163" t="n">
        <f aca="false">MAX(B13:B24)</f>
        <v>0.18</v>
      </c>
      <c r="C29" s="163" t="n">
        <f aca="false">MAX(C13:C24)</f>
        <v>0.59</v>
      </c>
      <c r="D29" s="163" t="n">
        <f aca="false">MAX(D13:D24)</f>
        <v>6.254</v>
      </c>
      <c r="E29" s="163" t="n">
        <f aca="false">MAX(E13:E24)</f>
        <v>6.421</v>
      </c>
      <c r="F29" s="163" t="n">
        <f aca="false">MAX(F13:F24)</f>
        <v>17.94</v>
      </c>
      <c r="G29" s="163" t="n">
        <f aca="false">MAX(G13:G24)</f>
        <v>40.939</v>
      </c>
      <c r="H29" s="163" t="n">
        <f aca="false">MAX(H13:H24)</f>
        <v>27.794</v>
      </c>
      <c r="I29" s="163" t="n">
        <f aca="false">MAX(I13:I24)</f>
        <v>17.504</v>
      </c>
      <c r="J29" s="163" t="n">
        <f aca="false">MAX(J13:J24)</f>
        <v>50.066</v>
      </c>
      <c r="K29" s="163" t="n">
        <f aca="false">MAX(K13:K24)</f>
        <v>152.999</v>
      </c>
      <c r="L29" s="90"/>
      <c r="M29" s="90"/>
      <c r="N29" s="90"/>
      <c r="O29" s="91"/>
    </row>
    <row r="30" customFormat="false" ht="13.5" hidden="false" customHeight="false" outlineLevel="0" collapsed="false">
      <c r="A30" s="140" t="s">
        <v>37</v>
      </c>
      <c r="B30" s="141"/>
      <c r="C30" s="141"/>
      <c r="D30" s="141"/>
      <c r="E30" s="141"/>
      <c r="F30" s="143" t="n">
        <v>2</v>
      </c>
      <c r="G30" s="143" t="n">
        <v>19</v>
      </c>
      <c r="H30" s="143" t="n">
        <v>8</v>
      </c>
      <c r="I30" s="143" t="n">
        <v>6</v>
      </c>
      <c r="J30" s="141"/>
      <c r="K30" s="143" t="n">
        <v>109</v>
      </c>
      <c r="L30" s="141"/>
      <c r="M30" s="143" t="n">
        <v>2</v>
      </c>
      <c r="N30" s="143" t="n">
        <v>15</v>
      </c>
      <c r="O30" s="170" t="n">
        <v>7</v>
      </c>
    </row>
    <row r="31" customFormat="false" ht="12.75" hidden="false" customHeight="false" outlineLevel="0" collapsed="false">
      <c r="B31" s="171"/>
      <c r="C31" s="36"/>
      <c r="D31" s="36"/>
      <c r="E31" s="36"/>
      <c r="F31" s="36"/>
      <c r="G31" s="36"/>
      <c r="H31" s="36"/>
      <c r="I31" s="36"/>
    </row>
    <row r="32" customFormat="false" ht="15.75" hidden="false" customHeight="false" outlineLevel="0" collapsed="false">
      <c r="A32" s="39" t="s">
        <v>38</v>
      </c>
      <c r="B32" s="39"/>
      <c r="C32" s="39"/>
      <c r="D32" s="39"/>
      <c r="E32" s="39"/>
      <c r="F32" s="39"/>
      <c r="G32" s="39"/>
      <c r="H32" s="39"/>
      <c r="I32" s="39"/>
    </row>
    <row r="33" customFormat="false" ht="12.75" hidden="false" customHeight="false" outlineLevel="0" collapsed="false">
      <c r="A33" s="39" t="s">
        <v>39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59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41</v>
      </c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false" outlineLevel="0" collapsed="false">
      <c r="A36" s="39"/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true" outlineLevel="0" collapsed="false">
      <c r="A37" s="129" t="s">
        <v>101</v>
      </c>
      <c r="B37" s="129"/>
      <c r="C37" s="129"/>
      <c r="D37" s="129"/>
      <c r="E37" s="129"/>
      <c r="F37" s="129"/>
      <c r="G37" s="129"/>
      <c r="H37" s="129"/>
      <c r="I37" s="129"/>
    </row>
    <row r="38" customFormat="false" ht="12.75" hidden="false" customHeight="false" outlineLevel="0" collapsed="false">
      <c r="A38" s="84" t="s">
        <v>4</v>
      </c>
      <c r="B38" s="130" t="s">
        <v>13</v>
      </c>
      <c r="C38" s="130"/>
      <c r="D38" s="130"/>
      <c r="E38" s="130"/>
      <c r="F38" s="130"/>
      <c r="G38" s="130"/>
      <c r="H38" s="130"/>
      <c r="I38" s="130"/>
    </row>
    <row r="39" customFormat="false" ht="91.5" hidden="false" customHeight="false" outlineLevel="0" collapsed="false">
      <c r="A39" s="84"/>
      <c r="B39" s="48" t="s">
        <v>14</v>
      </c>
      <c r="C39" s="48" t="s">
        <v>15</v>
      </c>
      <c r="D39" s="48" t="s">
        <v>61</v>
      </c>
      <c r="E39" s="48" t="s">
        <v>62</v>
      </c>
      <c r="F39" s="48" t="s">
        <v>43</v>
      </c>
      <c r="G39" s="48" t="s">
        <v>17</v>
      </c>
      <c r="H39" s="48" t="s">
        <v>63</v>
      </c>
      <c r="I39" s="107" t="s">
        <v>44</v>
      </c>
      <c r="K39" s="49"/>
    </row>
    <row r="40" customFormat="false" ht="12.75" hidden="false" customHeight="false" outlineLevel="0" collapsed="false">
      <c r="A40" s="87" t="s">
        <v>19</v>
      </c>
      <c r="B40" s="90" t="n">
        <v>211.54</v>
      </c>
      <c r="C40" s="90" t="n">
        <v>281.43</v>
      </c>
      <c r="D40" s="135" t="n">
        <v>74.57</v>
      </c>
      <c r="E40" s="127" t="n">
        <v>113.74</v>
      </c>
      <c r="F40" s="127" t="n">
        <v>74.87</v>
      </c>
      <c r="G40" s="90" t="n">
        <v>145.28</v>
      </c>
      <c r="H40" s="127" t="n">
        <v>171.76</v>
      </c>
      <c r="I40" s="136" t="n">
        <v>206.59</v>
      </c>
    </row>
    <row r="41" customFormat="false" ht="12.75" hidden="false" customHeight="false" outlineLevel="0" collapsed="false">
      <c r="A41" s="87" t="s">
        <v>21</v>
      </c>
      <c r="B41" s="90" t="n">
        <v>123.47</v>
      </c>
      <c r="C41" s="90" t="n">
        <v>263.13</v>
      </c>
      <c r="D41" s="90" t="n">
        <v>376.28</v>
      </c>
      <c r="E41" s="90" t="n">
        <v>113.35</v>
      </c>
      <c r="F41" s="145" t="n">
        <v>92.79</v>
      </c>
      <c r="G41" s="90" t="n">
        <v>89.83</v>
      </c>
      <c r="H41" s="90" t="n">
        <v>155.08</v>
      </c>
      <c r="I41" s="91" t="n">
        <v>85.94</v>
      </c>
    </row>
    <row r="42" customFormat="false" ht="12.75" hidden="false" customHeight="false" outlineLevel="0" collapsed="false">
      <c r="A42" s="87" t="s">
        <v>22</v>
      </c>
      <c r="B42" s="135" t="n">
        <v>76.15</v>
      </c>
      <c r="C42" s="135" t="n">
        <v>125.24</v>
      </c>
      <c r="D42" s="90" t="n">
        <v>90.11</v>
      </c>
      <c r="E42" s="135" t="n">
        <v>81.88</v>
      </c>
      <c r="F42" s="135" t="n">
        <v>68.65</v>
      </c>
      <c r="G42" s="172" t="n">
        <v>121.86</v>
      </c>
      <c r="H42" s="135" t="n">
        <v>148.88</v>
      </c>
      <c r="I42" s="147" t="n">
        <v>93.86</v>
      </c>
    </row>
    <row r="43" customFormat="false" ht="12.75" hidden="false" customHeight="false" outlineLevel="0" collapsed="false">
      <c r="A43" s="87" t="s">
        <v>23</v>
      </c>
      <c r="B43" s="90" t="n">
        <v>217.28</v>
      </c>
      <c r="C43" s="90" t="n">
        <v>243.85</v>
      </c>
      <c r="D43" s="135" t="n">
        <v>182.56</v>
      </c>
      <c r="E43" s="127" t="n">
        <v>352.25</v>
      </c>
      <c r="F43" s="90" t="n">
        <v>257.9</v>
      </c>
      <c r="G43" s="90" t="n">
        <v>215.16</v>
      </c>
      <c r="H43" s="127" t="n">
        <v>226.99</v>
      </c>
      <c r="I43" s="136" t="n">
        <v>221.34</v>
      </c>
    </row>
    <row r="44" customFormat="false" ht="12.75" hidden="false" customHeight="false" outlineLevel="0" collapsed="false">
      <c r="A44" s="87" t="s">
        <v>24</v>
      </c>
      <c r="B44" s="90" t="n">
        <v>157.3</v>
      </c>
      <c r="C44" s="90" t="n">
        <v>228.23</v>
      </c>
      <c r="D44" s="135" t="n">
        <v>104.55</v>
      </c>
      <c r="E44" s="127" t="n">
        <v>184.34</v>
      </c>
      <c r="F44" s="127" t="n">
        <v>286.52</v>
      </c>
      <c r="G44" s="90" t="n">
        <v>167.93</v>
      </c>
      <c r="H44" s="127" t="n">
        <v>241.57</v>
      </c>
      <c r="I44" s="136" t="n">
        <v>291.43</v>
      </c>
    </row>
    <row r="45" customFormat="false" ht="12.75" hidden="false" customHeight="false" outlineLevel="0" collapsed="false">
      <c r="A45" s="87" t="s">
        <v>25</v>
      </c>
      <c r="B45" s="90" t="n">
        <v>215.51</v>
      </c>
      <c r="C45" s="127" t="n">
        <v>238.29</v>
      </c>
      <c r="D45" s="148" t="n">
        <v>166.34</v>
      </c>
      <c r="E45" s="127" t="n">
        <v>184.84</v>
      </c>
      <c r="F45" s="127" t="n">
        <v>245.37</v>
      </c>
      <c r="G45" s="127" t="n">
        <v>330.19</v>
      </c>
      <c r="H45" s="127" t="n">
        <v>181.3</v>
      </c>
      <c r="I45" s="136" t="n">
        <v>165.53</v>
      </c>
    </row>
    <row r="46" customFormat="false" ht="12.75" hidden="false" customHeight="false" outlineLevel="0" collapsed="false">
      <c r="A46" s="87" t="s">
        <v>26</v>
      </c>
      <c r="B46" s="149" t="n">
        <v>126.37</v>
      </c>
      <c r="C46" s="149" t="n">
        <v>106.1</v>
      </c>
      <c r="D46" s="135" t="n">
        <v>114.25</v>
      </c>
      <c r="E46" s="135" t="n">
        <v>90.17</v>
      </c>
      <c r="F46" s="135" t="n">
        <v>162.84</v>
      </c>
      <c r="G46" s="135" t="n">
        <v>160.91</v>
      </c>
      <c r="H46" s="135" t="n">
        <v>124.59</v>
      </c>
      <c r="I46" s="147" t="n">
        <v>182.09</v>
      </c>
    </row>
    <row r="47" customFormat="false" ht="12.75" hidden="false" customHeight="false" outlineLevel="0" collapsed="false">
      <c r="A47" s="87" t="s">
        <v>28</v>
      </c>
      <c r="B47" s="150" t="n">
        <v>63.47</v>
      </c>
      <c r="C47" s="150" t="n">
        <v>67.71</v>
      </c>
      <c r="D47" s="150" t="n">
        <v>50.6</v>
      </c>
      <c r="E47" s="150" t="n">
        <v>92.81</v>
      </c>
      <c r="F47" s="150" t="n">
        <v>119.6</v>
      </c>
      <c r="G47" s="150" t="n">
        <v>158.67</v>
      </c>
      <c r="H47" s="150" t="n">
        <v>99.86</v>
      </c>
      <c r="I47" s="151" t="n">
        <v>86.69</v>
      </c>
    </row>
    <row r="48" customFormat="false" ht="12.75" hidden="false" customHeight="false" outlineLevel="0" collapsed="false">
      <c r="A48" s="87" t="s">
        <v>29</v>
      </c>
      <c r="B48" s="88" t="n">
        <v>153.12</v>
      </c>
      <c r="C48" s="88" t="n">
        <v>145.85</v>
      </c>
      <c r="D48" s="88" t="n">
        <v>153.58</v>
      </c>
      <c r="E48" s="88" t="n">
        <v>152.87</v>
      </c>
      <c r="F48" s="88" t="n">
        <v>147.83</v>
      </c>
      <c r="G48" s="88" t="n">
        <v>180.99</v>
      </c>
      <c r="H48" s="88" t="n">
        <v>127.2</v>
      </c>
      <c r="I48" s="152" t="n">
        <v>249.64</v>
      </c>
    </row>
    <row r="49" customFormat="false" ht="12.75" hidden="false" customHeight="false" outlineLevel="0" collapsed="false">
      <c r="A49" s="87" t="s">
        <v>30</v>
      </c>
      <c r="B49" s="90" t="n">
        <v>244.54</v>
      </c>
      <c r="C49" s="90" t="n">
        <v>211.28</v>
      </c>
      <c r="D49" s="57" t="n">
        <v>373.67</v>
      </c>
      <c r="E49" s="64" t="n">
        <v>217.08</v>
      </c>
      <c r="F49" s="64" t="n">
        <v>263.31</v>
      </c>
      <c r="G49" s="62" t="n">
        <v>260.79</v>
      </c>
      <c r="H49" s="64" t="n">
        <v>289.53</v>
      </c>
      <c r="I49" s="115" t="n">
        <v>272.94</v>
      </c>
    </row>
    <row r="50" customFormat="false" ht="12.75" hidden="false" customHeight="false" outlineLevel="0" collapsed="false">
      <c r="A50" s="87" t="s">
        <v>31</v>
      </c>
      <c r="B50" s="90" t="n">
        <v>116.89</v>
      </c>
      <c r="C50" s="90" t="n">
        <v>82.42</v>
      </c>
      <c r="D50" s="90" t="n">
        <v>140.36</v>
      </c>
      <c r="E50" s="90" t="n">
        <v>80.44</v>
      </c>
      <c r="F50" s="90" t="n">
        <v>62.01</v>
      </c>
      <c r="G50" s="153" t="n">
        <v>93.54</v>
      </c>
      <c r="H50" s="138" t="n">
        <v>98.44</v>
      </c>
      <c r="I50" s="136" t="n">
        <v>105.99</v>
      </c>
      <c r="K50" s="0" t="s">
        <v>45</v>
      </c>
    </row>
    <row r="51" customFormat="false" ht="12.75" hidden="false" customHeight="false" outlineLevel="0" collapsed="false">
      <c r="A51" s="87" t="s">
        <v>32</v>
      </c>
      <c r="B51" s="149" t="n">
        <v>67.76</v>
      </c>
      <c r="C51" s="149" t="n">
        <v>82.47</v>
      </c>
      <c r="D51" s="154" t="n">
        <v>74.46</v>
      </c>
      <c r="E51" s="149" t="n">
        <v>60.68</v>
      </c>
      <c r="F51" s="149" t="n">
        <v>134.09</v>
      </c>
      <c r="G51" s="149" t="n">
        <v>86.46</v>
      </c>
      <c r="H51" s="149" t="n">
        <v>195.17</v>
      </c>
      <c r="I51" s="155" t="n">
        <v>45.13</v>
      </c>
    </row>
    <row r="52" customFormat="false" ht="12.75" hidden="false" customHeight="false" outlineLevel="0" collapsed="false">
      <c r="A52" s="99" t="s">
        <v>46</v>
      </c>
      <c r="B52" s="90" t="n">
        <f aca="false">SUM(B40:B51)</f>
        <v>1773.4</v>
      </c>
      <c r="C52" s="90" t="n">
        <f aca="false">SUM(C40:C51)</f>
        <v>2076</v>
      </c>
      <c r="D52" s="90" t="n">
        <f aca="false">SUM(D40:D51)</f>
        <v>1901.33</v>
      </c>
      <c r="E52" s="90" t="n">
        <f aca="false">SUM(E40:E51)</f>
        <v>1724.45</v>
      </c>
      <c r="F52" s="90" t="n">
        <f aca="false">SUM(F40:F51)</f>
        <v>1915.78</v>
      </c>
      <c r="G52" s="90" t="n">
        <f aca="false">SUM(G40:G51)</f>
        <v>2011.61</v>
      </c>
      <c r="H52" s="90" t="n">
        <f aca="false">SUM(H40:H51)</f>
        <v>2060.37</v>
      </c>
      <c r="I52" s="90" t="n">
        <f aca="false">SUM(I40:I51)</f>
        <v>2007.17</v>
      </c>
    </row>
    <row r="53" customFormat="false" ht="25.5" hidden="false" customHeight="false" outlineLevel="0" collapsed="false">
      <c r="A53" s="98" t="s">
        <v>33</v>
      </c>
      <c r="B53" s="167" t="n">
        <f aca="false">AVERAGE(B40:B51)</f>
        <v>147.783333333333</v>
      </c>
      <c r="C53" s="167" t="n">
        <f aca="false">AVERAGE(C40:C51)</f>
        <v>173</v>
      </c>
      <c r="D53" s="167" t="n">
        <f aca="false">AVERAGE(D40:D51)</f>
        <v>158.444166666667</v>
      </c>
      <c r="E53" s="167" t="n">
        <f aca="false">AVERAGE(E40:E51)</f>
        <v>143.704166666667</v>
      </c>
      <c r="F53" s="167" t="n">
        <f aca="false">AVERAGE(F40:F51)</f>
        <v>159.648333333333</v>
      </c>
      <c r="G53" s="167" t="n">
        <f aca="false">AVERAGE(G40:G51)</f>
        <v>167.634166666667</v>
      </c>
      <c r="H53" s="167" t="n">
        <f aca="false">AVERAGE(H40:H51)</f>
        <v>171.6975</v>
      </c>
      <c r="I53" s="167" t="n">
        <f aca="false">AVERAGE(I40:I51)</f>
        <v>167.264166666667</v>
      </c>
    </row>
    <row r="54" customFormat="false" ht="12.75" hidden="false" customHeight="false" outlineLevel="0" collapsed="false">
      <c r="A54" s="99" t="s">
        <v>47</v>
      </c>
      <c r="B54" s="90" t="n">
        <f aca="false">MEDIAN(B40:B51)</f>
        <v>139.745</v>
      </c>
      <c r="C54" s="90" t="n">
        <f aca="false">MEDIAN(C40:C51)</f>
        <v>178.565</v>
      </c>
      <c r="D54" s="90" t="n">
        <f aca="false">MEDIAN(D40:D51)</f>
        <v>127.305</v>
      </c>
      <c r="E54" s="90" t="n">
        <f aca="false">MEDIAN(E40:E51)</f>
        <v>113.545</v>
      </c>
      <c r="F54" s="90" t="n">
        <f aca="false">MEDIAN(F40:F51)</f>
        <v>140.96</v>
      </c>
      <c r="G54" s="90" t="n">
        <f aca="false">MEDIAN(G40:G51)</f>
        <v>159.79</v>
      </c>
      <c r="H54" s="90" t="n">
        <f aca="false">MEDIAN(H40:H51)</f>
        <v>163.42</v>
      </c>
      <c r="I54" s="90" t="n">
        <f aca="false">MEDIAN(I40:I51)</f>
        <v>173.81</v>
      </c>
    </row>
    <row r="55" customFormat="false" ht="12.75" hidden="false" customHeight="false" outlineLevel="0" collapsed="false">
      <c r="A55" s="99" t="s">
        <v>35</v>
      </c>
      <c r="B55" s="88" t="n">
        <f aca="false">MIN(B40:B51)</f>
        <v>63.47</v>
      </c>
      <c r="C55" s="88" t="n">
        <f aca="false">MIN(C40:C51)</f>
        <v>67.71</v>
      </c>
      <c r="D55" s="88" t="n">
        <f aca="false">MIN(D40:D51)</f>
        <v>50.6</v>
      </c>
      <c r="E55" s="88" t="n">
        <f aca="false">MIN(E40:E51)</f>
        <v>60.68</v>
      </c>
      <c r="F55" s="88" t="n">
        <f aca="false">MIN(F40:F51)</f>
        <v>62.01</v>
      </c>
      <c r="G55" s="88" t="n">
        <f aca="false">MIN(G40:G51)</f>
        <v>86.46</v>
      </c>
      <c r="H55" s="88" t="n">
        <f aca="false">MIN(H40:H51)</f>
        <v>98.44</v>
      </c>
      <c r="I55" s="88" t="n">
        <f aca="false">MIN(I40:I51)</f>
        <v>45.13</v>
      </c>
    </row>
    <row r="56" customFormat="false" ht="13.5" hidden="false" customHeight="false" outlineLevel="0" collapsed="false">
      <c r="A56" s="156" t="s">
        <v>36</v>
      </c>
      <c r="B56" s="157" t="n">
        <f aca="false">MAX(B40:B51)</f>
        <v>244.54</v>
      </c>
      <c r="C56" s="157" t="n">
        <f aca="false">MAX(C40:C51)</f>
        <v>281.43</v>
      </c>
      <c r="D56" s="157" t="n">
        <f aca="false">MAX(D40:D51)</f>
        <v>376.28</v>
      </c>
      <c r="E56" s="157" t="n">
        <f aca="false">MAX(E40:E51)</f>
        <v>352.25</v>
      </c>
      <c r="F56" s="157" t="n">
        <f aca="false">MAX(F40:F51)</f>
        <v>286.52</v>
      </c>
      <c r="G56" s="157" t="n">
        <f aca="false">MAX(G40:G51)</f>
        <v>330.19</v>
      </c>
      <c r="H56" s="157" t="n">
        <f aca="false">MAX(H40:H51)</f>
        <v>289.53</v>
      </c>
      <c r="I56" s="157" t="n">
        <f aca="false">MAX(I40:I51)</f>
        <v>291.43</v>
      </c>
    </row>
    <row r="57" customFormat="false" ht="12.75" hidden="false" customHeight="false" outlineLevel="0" collapsed="false">
      <c r="A57" s="36"/>
      <c r="B57" s="68"/>
      <c r="C57" s="36"/>
      <c r="D57" s="36"/>
      <c r="E57" s="36"/>
      <c r="F57" s="36"/>
      <c r="G57" s="36"/>
      <c r="H57" s="36"/>
      <c r="I57" s="36"/>
    </row>
    <row r="58" customFormat="false" ht="14.25" hidden="false" customHeight="false" outlineLevel="0" collapsed="false">
      <c r="A58" s="69" t="s">
        <v>48</v>
      </c>
      <c r="B58" s="70"/>
      <c r="C58" s="69"/>
      <c r="D58" s="69"/>
      <c r="E58" s="71"/>
      <c r="F58" s="71"/>
    </row>
    <row r="59" customFormat="false" ht="14.25" hidden="false" customHeight="false" outlineLevel="0" collapsed="false">
      <c r="A59" s="70" t="s">
        <v>49</v>
      </c>
      <c r="B59" s="72"/>
      <c r="C59" s="70"/>
      <c r="D59" s="70"/>
    </row>
    <row r="60" customFormat="false" ht="12.75" hidden="false" customHeight="true" outlineLevel="0" collapsed="false">
      <c r="A60" s="66" t="s">
        <v>50</v>
      </c>
      <c r="B60" s="66"/>
      <c r="C60" s="66"/>
      <c r="D60" s="66"/>
      <c r="E60" s="66"/>
      <c r="F60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2:I32"/>
    <mergeCell ref="A33:I33"/>
    <mergeCell ref="A34:I34"/>
    <mergeCell ref="A35:I35"/>
    <mergeCell ref="A36:I36"/>
    <mergeCell ref="A37:I37"/>
    <mergeCell ref="A38:A39"/>
    <mergeCell ref="B38:I38"/>
    <mergeCell ref="A60:F6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27" activeCellId="0" sqref="F27"/>
    </sheetView>
  </sheetViews>
  <sheetFormatPr defaultColWidth="9.00390625" defaultRowHeight="12.75" zeroHeight="false" outlineLevelRow="0" outlineLevelCol="0"/>
  <cols>
    <col collapsed="false" customWidth="true" hidden="false" outlineLevel="0" max="1" min="1" style="0" width="20.98"/>
    <col collapsed="false" customWidth="true" hidden="false" outlineLevel="0" max="11" min="10" style="0" width="15.15"/>
  </cols>
  <sheetData>
    <row r="1" customFormat="false" ht="15.75" hidden="false" customHeight="false" outlineLevel="0" collapsed="false">
      <c r="A1" s="121" t="s">
        <v>102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104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65.25" hidden="false" customHeight="true" outlineLevel="0" collapsed="false">
      <c r="A9" s="84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106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163" t="n">
        <v>3.162</v>
      </c>
      <c r="C13" s="88" t="n">
        <v>2.475</v>
      </c>
      <c r="D13" s="88" t="n">
        <v>7.79</v>
      </c>
      <c r="E13" s="88" t="s">
        <v>85</v>
      </c>
      <c r="F13" s="90" t="n">
        <v>27.852</v>
      </c>
      <c r="G13" s="173" t="n">
        <v>156.198</v>
      </c>
      <c r="H13" s="88" t="n">
        <v>26.036</v>
      </c>
      <c r="I13" s="88" t="s">
        <v>99</v>
      </c>
      <c r="J13" s="127" t="n">
        <v>40.064</v>
      </c>
      <c r="K13" s="133" t="n">
        <v>144.82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3.56</v>
      </c>
      <c r="C14" s="88" t="n">
        <v>7.713</v>
      </c>
      <c r="D14" s="88" t="n">
        <v>7.689</v>
      </c>
      <c r="E14" s="88" t="s">
        <v>85</v>
      </c>
      <c r="F14" s="90" t="n">
        <v>10.082</v>
      </c>
      <c r="G14" s="162" t="n">
        <v>20.081</v>
      </c>
      <c r="H14" s="135" t="n">
        <v>10.032</v>
      </c>
      <c r="I14" s="88" t="s">
        <v>99</v>
      </c>
      <c r="J14" s="90" t="n">
        <v>66.597</v>
      </c>
      <c r="K14" s="133" t="n">
        <v>65.54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0.674</v>
      </c>
      <c r="C15" s="88" t="n">
        <v>6.096</v>
      </c>
      <c r="D15" s="88" t="n">
        <v>1.062</v>
      </c>
      <c r="E15" s="88" t="s">
        <v>85</v>
      </c>
      <c r="F15" s="90" t="n">
        <v>9.066</v>
      </c>
      <c r="G15" s="90" t="n">
        <v>18.692</v>
      </c>
      <c r="H15" s="135" t="n">
        <v>8.57</v>
      </c>
      <c r="I15" s="88" t="s">
        <v>99</v>
      </c>
      <c r="J15" s="90" t="n">
        <v>33.851</v>
      </c>
      <c r="K15" s="133" t="n">
        <v>52.088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n">
        <v>0.856</v>
      </c>
      <c r="C16" s="88" t="n">
        <v>1.405</v>
      </c>
      <c r="D16" s="88" t="n">
        <v>1.884</v>
      </c>
      <c r="E16" s="88" t="s">
        <v>85</v>
      </c>
      <c r="F16" s="88" t="n">
        <v>3.759</v>
      </c>
      <c r="G16" s="88" t="n">
        <v>13.366</v>
      </c>
      <c r="H16" s="90" t="n">
        <v>11.043</v>
      </c>
      <c r="I16" s="88" t="s">
        <v>99</v>
      </c>
      <c r="J16" s="135" t="n">
        <v>40.679</v>
      </c>
      <c r="K16" s="135" t="n">
        <v>40.702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88" t="s">
        <v>99</v>
      </c>
      <c r="G17" s="135" t="n">
        <v>5.664</v>
      </c>
      <c r="H17" s="88" t="n">
        <v>5.05</v>
      </c>
      <c r="I17" s="88" t="s">
        <v>99</v>
      </c>
      <c r="J17" s="90" t="n">
        <v>31.464</v>
      </c>
      <c r="K17" s="90" t="n">
        <v>30.63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0.352</v>
      </c>
      <c r="G18" s="88" t="n">
        <v>5.236</v>
      </c>
      <c r="H18" s="88" t="n">
        <v>3.926</v>
      </c>
      <c r="I18" s="88" t="s">
        <v>99</v>
      </c>
      <c r="J18" s="90" t="n">
        <v>24.672</v>
      </c>
      <c r="K18" s="90" t="n">
        <v>29.249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n">
        <v>0.6</v>
      </c>
      <c r="G19" s="88" t="n">
        <v>7.907</v>
      </c>
      <c r="H19" s="88" t="n">
        <v>2.201</v>
      </c>
      <c r="I19" s="88" t="s">
        <v>99</v>
      </c>
      <c r="J19" s="90" t="n">
        <v>32.833</v>
      </c>
      <c r="K19" s="90" t="n">
        <v>27.079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0.931</v>
      </c>
      <c r="G20" s="90" t="n">
        <v>8.377</v>
      </c>
      <c r="H20" s="88" t="n">
        <v>3.595</v>
      </c>
      <c r="I20" s="88" t="s">
        <v>99</v>
      </c>
      <c r="J20" s="90" t="n">
        <v>23.363</v>
      </c>
      <c r="K20" s="90" t="n">
        <v>24.885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0.543</v>
      </c>
      <c r="G21" s="127" t="n">
        <v>12.008</v>
      </c>
      <c r="H21" s="88" t="n">
        <v>3.574</v>
      </c>
      <c r="I21" s="88" t="s">
        <v>99</v>
      </c>
      <c r="J21" s="90" t="n">
        <v>39.901</v>
      </c>
      <c r="K21" s="90" t="n">
        <v>43.327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1.516</v>
      </c>
      <c r="G22" s="90" t="n">
        <v>8.161</v>
      </c>
      <c r="H22" s="174" t="n">
        <v>6.833</v>
      </c>
      <c r="I22" s="88" t="n">
        <v>2.229</v>
      </c>
      <c r="J22" s="90" t="n">
        <v>27.805</v>
      </c>
      <c r="K22" s="127" t="n">
        <v>37.814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n">
        <v>4.428</v>
      </c>
      <c r="E23" s="88" t="s">
        <v>85</v>
      </c>
      <c r="F23" s="90" t="n">
        <v>4.508</v>
      </c>
      <c r="G23" s="90" t="n">
        <v>14.928</v>
      </c>
      <c r="H23" s="162" t="n">
        <v>17.333</v>
      </c>
      <c r="I23" s="88" t="n">
        <v>7.941</v>
      </c>
      <c r="J23" s="90" t="n">
        <v>36.432</v>
      </c>
      <c r="K23" s="103" t="n">
        <v>84.179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n">
        <v>6.46</v>
      </c>
      <c r="D24" s="88" t="n">
        <v>7.49</v>
      </c>
      <c r="E24" s="88" t="n">
        <v>1.79</v>
      </c>
      <c r="F24" s="138" t="n">
        <v>2.96</v>
      </c>
      <c r="G24" s="127" t="n">
        <v>42.88</v>
      </c>
      <c r="H24" s="168" t="n">
        <v>20.4</v>
      </c>
      <c r="I24" s="88" t="n">
        <v>15.71</v>
      </c>
      <c r="J24" s="90" t="n">
        <v>42.36</v>
      </c>
      <c r="K24" s="103" t="n">
        <v>133.93</v>
      </c>
      <c r="L24" s="90"/>
      <c r="M24" s="90"/>
      <c r="N24" s="90"/>
      <c r="O24" s="91"/>
    </row>
    <row r="25" customFormat="false" ht="12.75" hidden="false" customHeight="false" outlineLevel="0" collapsed="false">
      <c r="A25" s="99" t="s">
        <v>100</v>
      </c>
      <c r="B25" s="163" t="n">
        <f aca="false">SUM(B13:B16)</f>
        <v>8.252</v>
      </c>
      <c r="C25" s="90" t="n">
        <f aca="false">SUM(C13:C16,C24)</f>
        <v>24.149</v>
      </c>
      <c r="D25" s="88" t="n">
        <f aca="false">SUM(D13:D24)</f>
        <v>30.343</v>
      </c>
      <c r="E25" s="88" t="n">
        <v>1.79</v>
      </c>
      <c r="F25" s="90" t="n">
        <f aca="false">SUM(F13:F16,F18:F24)</f>
        <v>62.169</v>
      </c>
      <c r="G25" s="162" t="n">
        <f aca="false">SUM(G13:G24)</f>
        <v>313.498</v>
      </c>
      <c r="H25" s="90" t="n">
        <f aca="false">SUM(H13:H24)</f>
        <v>118.593</v>
      </c>
      <c r="I25" s="90" t="n">
        <f aca="false">SUM(I22:I24)</f>
        <v>25.88</v>
      </c>
      <c r="J25" s="90" t="n">
        <f aca="false">SUM(J13:J24)</f>
        <v>440.021</v>
      </c>
      <c r="K25" s="90" t="n">
        <f aca="false">SUM(K13:K24)</f>
        <v>714.243</v>
      </c>
      <c r="L25" s="90"/>
      <c r="M25" s="90"/>
      <c r="N25" s="90"/>
      <c r="O25" s="91"/>
    </row>
    <row r="26" customFormat="false" ht="25.5" hidden="false" customHeight="false" outlineLevel="0" collapsed="false">
      <c r="A26" s="98" t="s">
        <v>33</v>
      </c>
      <c r="B26" s="175" t="s">
        <v>107</v>
      </c>
      <c r="C26" s="175" t="s">
        <v>108</v>
      </c>
      <c r="D26" s="175" t="s">
        <v>109</v>
      </c>
      <c r="E26" s="175" t="s">
        <v>110</v>
      </c>
      <c r="F26" s="175" t="s">
        <v>111</v>
      </c>
      <c r="G26" s="162" t="n">
        <f aca="false">AVERAGE(G13:G24)</f>
        <v>26.1248333333333</v>
      </c>
      <c r="H26" s="162" t="n">
        <f aca="false">AVERAGE(H13:H24)</f>
        <v>9.88275</v>
      </c>
      <c r="I26" s="175" t="s">
        <v>112</v>
      </c>
      <c r="J26" s="168" t="n">
        <f aca="false">AVERAGE(J13:J24)</f>
        <v>36.6684166666667</v>
      </c>
      <c r="K26" s="168" t="n">
        <f aca="false">AVERAGE(K13:K24)</f>
        <v>59.52025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47</v>
      </c>
      <c r="B27" s="175" t="s">
        <v>85</v>
      </c>
      <c r="C27" s="88" t="s">
        <v>85</v>
      </c>
      <c r="D27" s="175" t="s">
        <v>113</v>
      </c>
      <c r="E27" s="88" t="s">
        <v>85</v>
      </c>
      <c r="F27" s="175" t="s">
        <v>114</v>
      </c>
      <c r="G27" s="162" t="n">
        <f aca="false">MEDIAN(G13:G24)</f>
        <v>12.687</v>
      </c>
      <c r="H27" s="162" t="n">
        <f aca="false">MEDIAN(H13:H24)</f>
        <v>7.7015</v>
      </c>
      <c r="I27" s="88" t="s">
        <v>99</v>
      </c>
      <c r="J27" s="168" t="n">
        <f aca="false">MEDIAN(J13:J24)</f>
        <v>35.1415</v>
      </c>
      <c r="K27" s="168" t="n">
        <f aca="false">MEDIAN(K13:K24)</f>
        <v>42.0145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35</v>
      </c>
      <c r="B28" s="163" t="n">
        <f aca="false">MIN(B13:B24)</f>
        <v>0.674</v>
      </c>
      <c r="C28" s="88" t="n">
        <f aca="false">MIN(C13:C24)</f>
        <v>1.405</v>
      </c>
      <c r="D28" s="0" t="n">
        <f aca="false">MIN(D13:D24)</f>
        <v>1.062</v>
      </c>
      <c r="E28" s="88" t="n">
        <f aca="false">MIN(E14:E24)</f>
        <v>1.79</v>
      </c>
      <c r="F28" s="88" t="n">
        <f aca="false">MIN(F14:F24)</f>
        <v>0.352</v>
      </c>
      <c r="G28" s="88" t="n">
        <f aca="false">MIN(G14:G24)</f>
        <v>5.236</v>
      </c>
      <c r="H28" s="88" t="n">
        <f aca="false">MIN(H14:H24)</f>
        <v>2.201</v>
      </c>
      <c r="I28" s="88" t="n">
        <f aca="false">MIN(I14:I24)</f>
        <v>2.229</v>
      </c>
      <c r="J28" s="88" t="n">
        <f aca="false">MIN(J14:J24)</f>
        <v>23.363</v>
      </c>
      <c r="K28" s="88" t="n">
        <f aca="false">MIN(K14:K24)</f>
        <v>24.885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36</v>
      </c>
      <c r="B29" s="163" t="n">
        <f aca="false">MAX(B13:B24)</f>
        <v>3.56</v>
      </c>
      <c r="C29" s="163" t="n">
        <f aca="false">MAX(C13:C24)</f>
        <v>7.713</v>
      </c>
      <c r="D29" s="163" t="n">
        <f aca="false">MAX(D13:D24)</f>
        <v>7.79</v>
      </c>
      <c r="E29" s="163" t="n">
        <f aca="false">MAX(E13:E24)</f>
        <v>1.79</v>
      </c>
      <c r="F29" s="163" t="n">
        <f aca="false">MAX(F13:F24)</f>
        <v>27.852</v>
      </c>
      <c r="G29" s="163" t="n">
        <f aca="false">MAX(G13:G24)</f>
        <v>156.198</v>
      </c>
      <c r="H29" s="163" t="n">
        <f aca="false">MAX(H13:H24)</f>
        <v>26.036</v>
      </c>
      <c r="I29" s="163" t="n">
        <f aca="false">MAX(I13:I24)</f>
        <v>15.71</v>
      </c>
      <c r="J29" s="163" t="n">
        <f aca="false">MAX(J13:J24)</f>
        <v>66.597</v>
      </c>
      <c r="K29" s="163" t="n">
        <f aca="false">MAX(K13:K24)</f>
        <v>144.82</v>
      </c>
      <c r="L29" s="90"/>
      <c r="M29" s="90"/>
      <c r="N29" s="90"/>
      <c r="O29" s="91"/>
    </row>
    <row r="30" customFormat="false" ht="12.75" hidden="false" customHeight="false" outlineLevel="0" collapsed="false">
      <c r="A30" s="176" t="s">
        <v>37</v>
      </c>
      <c r="B30" s="177"/>
      <c r="C30" s="177"/>
      <c r="D30" s="177"/>
      <c r="E30" s="177"/>
      <c r="F30" s="178" t="n">
        <v>5</v>
      </c>
      <c r="G30" s="178" t="n">
        <v>27</v>
      </c>
      <c r="H30" s="178" t="n">
        <v>11</v>
      </c>
      <c r="I30" s="178" t="n">
        <v>3</v>
      </c>
      <c r="J30" s="178"/>
      <c r="K30" s="178" t="n">
        <v>112</v>
      </c>
      <c r="L30" s="177"/>
      <c r="M30" s="178" t="n">
        <v>14</v>
      </c>
      <c r="N30" s="178" t="n">
        <v>38</v>
      </c>
      <c r="O30" s="179" t="n">
        <v>17</v>
      </c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3" t="n">
        <v>5</v>
      </c>
      <c r="G31" s="143" t="n">
        <v>27</v>
      </c>
      <c r="H31" s="143" t="n">
        <v>11</v>
      </c>
      <c r="I31" s="180" t="n">
        <v>3</v>
      </c>
      <c r="J31" s="143"/>
      <c r="K31" s="143" t="n">
        <v>112</v>
      </c>
      <c r="L31" s="141"/>
      <c r="M31" s="143" t="n">
        <v>14</v>
      </c>
      <c r="N31" s="143" t="n">
        <v>38</v>
      </c>
      <c r="O31" s="170" t="n">
        <v>17</v>
      </c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fals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  <row r="38" customFormat="false" ht="13.5" hidden="false" customHeight="true" outlineLevel="0" collapsed="false">
      <c r="A38" s="129" t="s">
        <v>115</v>
      </c>
      <c r="B38" s="129"/>
      <c r="C38" s="129"/>
      <c r="D38" s="129"/>
      <c r="E38" s="129"/>
      <c r="F38" s="129"/>
      <c r="G38" s="129"/>
      <c r="H38" s="129"/>
      <c r="I38" s="129"/>
    </row>
    <row r="39" customFormat="false" ht="12.75" hidden="false" customHeight="false" outlineLevel="0" collapsed="false">
      <c r="A39" s="84" t="s">
        <v>4</v>
      </c>
      <c r="B39" s="130" t="s">
        <v>13</v>
      </c>
      <c r="C39" s="130"/>
      <c r="D39" s="130"/>
      <c r="E39" s="130"/>
      <c r="F39" s="130"/>
      <c r="G39" s="130"/>
      <c r="H39" s="130"/>
      <c r="I39" s="130"/>
    </row>
    <row r="40" customFormat="false" ht="91.5" hidden="false" customHeight="false" outlineLevel="0" collapsed="false">
      <c r="A40" s="84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191.64</v>
      </c>
      <c r="C41" s="90" t="n">
        <v>218.94</v>
      </c>
      <c r="D41" s="135" t="n">
        <v>113.02</v>
      </c>
      <c r="E41" s="127" t="n">
        <v>140.81</v>
      </c>
      <c r="F41" s="127" t="n">
        <v>102.83</v>
      </c>
      <c r="G41" s="90" t="n">
        <v>111.97</v>
      </c>
      <c r="H41" s="127" t="n">
        <v>221.73</v>
      </c>
      <c r="I41" s="136" t="n">
        <v>42.23</v>
      </c>
    </row>
    <row r="42" customFormat="false" ht="12.75" hidden="false" customHeight="false" outlineLevel="0" collapsed="false">
      <c r="A42" s="87" t="s">
        <v>21</v>
      </c>
      <c r="B42" s="90" t="n">
        <v>123.61</v>
      </c>
      <c r="C42" s="90" t="n">
        <v>73.12</v>
      </c>
      <c r="D42" s="90" t="n">
        <v>124.84</v>
      </c>
      <c r="E42" s="90" t="n">
        <v>128.83</v>
      </c>
      <c r="F42" s="90" t="n">
        <v>162.03</v>
      </c>
      <c r="G42" s="90" t="n">
        <v>78.25</v>
      </c>
      <c r="H42" s="90" t="n">
        <v>220.86</v>
      </c>
      <c r="I42" s="91" t="n">
        <v>83.16</v>
      </c>
    </row>
    <row r="43" customFormat="false" ht="12.75" hidden="false" customHeight="false" outlineLevel="0" collapsed="false">
      <c r="A43" s="87" t="s">
        <v>22</v>
      </c>
      <c r="B43" s="135" t="n">
        <v>331.17</v>
      </c>
      <c r="C43" s="135" t="n">
        <v>256.2</v>
      </c>
      <c r="D43" s="90" t="n">
        <v>405.01</v>
      </c>
      <c r="E43" s="135" t="n">
        <v>208.14</v>
      </c>
      <c r="F43" s="135" t="n">
        <v>314.9</v>
      </c>
      <c r="G43" s="172" t="n">
        <v>272.96</v>
      </c>
      <c r="H43" s="135" t="n">
        <v>148.93</v>
      </c>
      <c r="I43" s="147" t="n">
        <v>308.3</v>
      </c>
    </row>
    <row r="44" customFormat="false" ht="12.75" hidden="false" customHeight="false" outlineLevel="0" collapsed="false">
      <c r="A44" s="87" t="s">
        <v>23</v>
      </c>
      <c r="B44" s="90" t="n">
        <v>91.06</v>
      </c>
      <c r="C44" s="90" t="n">
        <v>107.07</v>
      </c>
      <c r="D44" s="135" t="n">
        <v>94.32</v>
      </c>
      <c r="E44" s="127" t="n">
        <v>67.26</v>
      </c>
      <c r="F44" s="90" t="n">
        <v>75.07</v>
      </c>
      <c r="G44" s="90" t="n">
        <v>109.4</v>
      </c>
      <c r="H44" s="127" t="n">
        <v>29.23</v>
      </c>
      <c r="I44" s="136" t="n">
        <v>141.75</v>
      </c>
    </row>
    <row r="45" customFormat="false" ht="12.75" hidden="false" customHeight="false" outlineLevel="0" collapsed="false">
      <c r="A45" s="87" t="s">
        <v>24</v>
      </c>
      <c r="B45" s="90" t="n">
        <v>69.01</v>
      </c>
      <c r="C45" s="90" t="n">
        <v>259.83</v>
      </c>
      <c r="D45" s="135" t="n">
        <v>118.57</v>
      </c>
      <c r="E45" s="127" t="n">
        <v>245.08</v>
      </c>
      <c r="F45" s="127" t="n">
        <v>358.24</v>
      </c>
      <c r="G45" s="90" t="n">
        <v>325.57</v>
      </c>
      <c r="H45" s="127" t="n">
        <v>291.42</v>
      </c>
      <c r="I45" s="136" t="n">
        <v>429.69</v>
      </c>
    </row>
    <row r="46" customFormat="false" ht="12.75" hidden="false" customHeight="false" outlineLevel="0" collapsed="false">
      <c r="A46" s="87" t="s">
        <v>25</v>
      </c>
      <c r="B46" s="90" t="n">
        <v>154.96</v>
      </c>
      <c r="C46" s="127" t="n">
        <v>140.85</v>
      </c>
      <c r="D46" s="148" t="n">
        <v>168.51</v>
      </c>
      <c r="E46" s="127" t="n">
        <v>118.06</v>
      </c>
      <c r="F46" s="127" t="n">
        <v>281.08</v>
      </c>
      <c r="G46" s="127" t="n">
        <v>105.54</v>
      </c>
      <c r="H46" s="127" t="n">
        <v>106.83</v>
      </c>
      <c r="I46" s="136" t="n">
        <v>144.27</v>
      </c>
    </row>
    <row r="47" customFormat="false" ht="12.75" hidden="false" customHeight="false" outlineLevel="0" collapsed="false">
      <c r="A47" s="87" t="s">
        <v>26</v>
      </c>
      <c r="B47" s="149" t="n">
        <v>71.07</v>
      </c>
      <c r="C47" s="149" t="n">
        <v>83.92</v>
      </c>
      <c r="D47" s="135" t="n">
        <v>99.01</v>
      </c>
      <c r="E47" s="135" t="n">
        <v>83.09</v>
      </c>
      <c r="F47" s="135" t="n">
        <v>144.84</v>
      </c>
      <c r="G47" s="135" t="n">
        <v>116.33</v>
      </c>
      <c r="H47" s="135" t="n">
        <v>61.04</v>
      </c>
      <c r="I47" s="147" t="n">
        <v>95.78</v>
      </c>
    </row>
    <row r="48" customFormat="false" ht="12.75" hidden="false" customHeight="false" outlineLevel="0" collapsed="false">
      <c r="A48" s="87" t="s">
        <v>28</v>
      </c>
      <c r="B48" s="150" t="n">
        <v>133.76</v>
      </c>
      <c r="C48" s="150" t="n">
        <v>180.63</v>
      </c>
      <c r="D48" s="150" t="n">
        <v>163.69</v>
      </c>
      <c r="E48" s="150" t="n">
        <v>140.03</v>
      </c>
      <c r="F48" s="150" t="n">
        <v>161.44</v>
      </c>
      <c r="G48" s="150" t="n">
        <v>137.62</v>
      </c>
      <c r="H48" s="150" t="n">
        <v>213.22</v>
      </c>
      <c r="I48" s="151" t="n">
        <v>193.57</v>
      </c>
    </row>
    <row r="49" customFormat="false" ht="12.75" hidden="false" customHeight="false" outlineLevel="0" collapsed="false">
      <c r="A49" s="87" t="s">
        <v>29</v>
      </c>
      <c r="B49" s="88" t="n">
        <v>93.48</v>
      </c>
      <c r="C49" s="88" t="n">
        <v>120.93</v>
      </c>
      <c r="D49" s="88" t="n">
        <v>51.71</v>
      </c>
      <c r="E49" s="88" t="n">
        <v>63.66</v>
      </c>
      <c r="F49" s="88" t="n">
        <v>178.63</v>
      </c>
      <c r="G49" s="88" t="n">
        <v>167.39</v>
      </c>
      <c r="H49" s="88" t="n">
        <v>97.05</v>
      </c>
      <c r="I49" s="152" t="n">
        <v>164.49</v>
      </c>
    </row>
    <row r="50" customFormat="false" ht="12.75" hidden="false" customHeight="false" outlineLevel="0" collapsed="false">
      <c r="A50" s="87" t="s">
        <v>30</v>
      </c>
      <c r="B50" s="90" t="n">
        <v>224.81</v>
      </c>
      <c r="C50" s="90" t="n">
        <v>154.78</v>
      </c>
      <c r="D50" s="57" t="n">
        <v>149.8</v>
      </c>
      <c r="E50" s="64" t="n">
        <v>321.05</v>
      </c>
      <c r="F50" s="64" t="n">
        <v>315.23</v>
      </c>
      <c r="G50" s="62" t="n">
        <v>273.71</v>
      </c>
      <c r="H50" s="64" t="n">
        <v>105.74</v>
      </c>
      <c r="I50" s="115" t="n">
        <v>130.38</v>
      </c>
    </row>
    <row r="51" customFormat="false" ht="12.75" hidden="false" customHeight="false" outlineLevel="0" collapsed="false">
      <c r="A51" s="87" t="s">
        <v>31</v>
      </c>
      <c r="B51" s="90" t="n">
        <v>199.88</v>
      </c>
      <c r="C51" s="90" t="n">
        <v>133.74</v>
      </c>
      <c r="D51" s="90" t="n">
        <v>102.34</v>
      </c>
      <c r="E51" s="90" t="n">
        <v>146.82</v>
      </c>
      <c r="F51" s="90" t="n">
        <v>145.23</v>
      </c>
      <c r="G51" s="153" t="n">
        <v>211.79</v>
      </c>
      <c r="H51" s="138" t="n">
        <v>142.97</v>
      </c>
      <c r="I51" s="136" t="n">
        <v>209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84</v>
      </c>
      <c r="C52" s="149" t="n">
        <v>109.72</v>
      </c>
      <c r="D52" s="181" t="s">
        <v>27</v>
      </c>
      <c r="E52" s="149" t="n">
        <v>95.87</v>
      </c>
      <c r="F52" s="149" t="n">
        <v>113.96</v>
      </c>
      <c r="G52" s="149" t="n">
        <v>80.59</v>
      </c>
      <c r="H52" s="149" t="n">
        <v>114.43</v>
      </c>
      <c r="I52" s="155" t="n">
        <v>112.97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1768.45</v>
      </c>
      <c r="C53" s="90" t="n">
        <f aca="false">SUM(C41:C52)</f>
        <v>1839.73</v>
      </c>
      <c r="D53" s="90" t="n">
        <f aca="false">SUM(D41:D52)</f>
        <v>1590.82</v>
      </c>
      <c r="E53" s="90" t="n">
        <f aca="false">SUM(E41:E52)</f>
        <v>1758.7</v>
      </c>
      <c r="F53" s="90" t="n">
        <f aca="false">SUM(F41:F52)</f>
        <v>2353.48</v>
      </c>
      <c r="G53" s="90" t="n">
        <f aca="false">SUM(G41:G52)</f>
        <v>1991.12</v>
      </c>
      <c r="H53" s="90" t="n">
        <f aca="false">SUM(H41:H52)</f>
        <v>1753.45</v>
      </c>
      <c r="I53" s="90" t="n">
        <f aca="false">SUM(I41:I52)</f>
        <v>2055.59</v>
      </c>
    </row>
    <row r="54" customFormat="false" ht="25.5" hidden="false" customHeight="false" outlineLevel="0" collapsed="false">
      <c r="A54" s="98" t="s">
        <v>33</v>
      </c>
      <c r="B54" s="167" t="n">
        <f aca="false">AVERAGE(B41:B52)</f>
        <v>147.370833333333</v>
      </c>
      <c r="C54" s="167" t="n">
        <f aca="false">AVERAGE(C41:C52)</f>
        <v>153.310833333333</v>
      </c>
      <c r="D54" s="167" t="n">
        <f aca="false">AVERAGE(D41:D52)</f>
        <v>144.62</v>
      </c>
      <c r="E54" s="167" t="n">
        <f aca="false">AVERAGE(E41:E52)</f>
        <v>146.558333333333</v>
      </c>
      <c r="F54" s="167" t="n">
        <f aca="false">AVERAGE(F41:F52)</f>
        <v>196.123333333333</v>
      </c>
      <c r="G54" s="167" t="n">
        <f aca="false">AVERAGE(G41:G52)</f>
        <v>165.926666666667</v>
      </c>
      <c r="H54" s="167" t="n">
        <f aca="false">AVERAGE(H41:H52)</f>
        <v>146.120833333333</v>
      </c>
      <c r="I54" s="167" t="n">
        <f aca="false">AVERAGE(I41:I52)</f>
        <v>171.299166666667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128.685</v>
      </c>
      <c r="C55" s="90" t="n">
        <f aca="false">MEDIAN(C41:C52)</f>
        <v>137.295</v>
      </c>
      <c r="D55" s="90" t="n">
        <f aca="false">MEDIAN(D41:D52)</f>
        <v>118.57</v>
      </c>
      <c r="E55" s="90" t="n">
        <f aca="false">MEDIAN(E41:E52)</f>
        <v>134.43</v>
      </c>
      <c r="F55" s="90" t="n">
        <f aca="false">MEDIAN(F41:F52)</f>
        <v>161.735</v>
      </c>
      <c r="G55" s="90" t="n">
        <f aca="false">MEDIAN(G41:G52)</f>
        <v>126.975</v>
      </c>
      <c r="H55" s="90" t="n">
        <f aca="false">MEDIAN(H41:H52)</f>
        <v>128.7</v>
      </c>
      <c r="I55" s="90" t="n">
        <f aca="false">MEDIAN(I41:I52)</f>
        <v>143.01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69.01</v>
      </c>
      <c r="C56" s="88" t="n">
        <f aca="false">MIN(C41:C52)</f>
        <v>73.12</v>
      </c>
      <c r="D56" s="88" t="n">
        <f aca="false">MIN(D41:D52)</f>
        <v>51.71</v>
      </c>
      <c r="E56" s="88" t="n">
        <f aca="false">MIN(E41:E52)</f>
        <v>63.66</v>
      </c>
      <c r="F56" s="88" t="n">
        <f aca="false">MIN(F41:F52)</f>
        <v>75.07</v>
      </c>
      <c r="G56" s="88" t="n">
        <f aca="false">MIN(G41:G52)</f>
        <v>78.25</v>
      </c>
      <c r="H56" s="88" t="n">
        <f aca="false">MIN(H41:H52)</f>
        <v>29.23</v>
      </c>
      <c r="I56" s="88" t="n">
        <f aca="false">MIN(I41:I52)</f>
        <v>42.23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331.17</v>
      </c>
      <c r="C57" s="157" t="n">
        <f aca="false">MAX(C41:C52)</f>
        <v>259.83</v>
      </c>
      <c r="D57" s="157" t="n">
        <f aca="false">MAX(D41:D52)</f>
        <v>405.01</v>
      </c>
      <c r="E57" s="157" t="n">
        <f aca="false">MAX(E41:E52)</f>
        <v>321.05</v>
      </c>
      <c r="F57" s="157" t="n">
        <f aca="false">MAX(F41:F52)</f>
        <v>358.24</v>
      </c>
      <c r="G57" s="157" t="n">
        <f aca="false">MAX(G41:G52)</f>
        <v>325.57</v>
      </c>
      <c r="H57" s="157" t="n">
        <f aca="false">MAX(H41:H52)</f>
        <v>291.42</v>
      </c>
      <c r="I57" s="157" t="n">
        <f aca="false">MAX(I41:I52)</f>
        <v>429.69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LibreOffice/7.2.4.1$Windows_X86_64 LibreOffice_project/27d75539669ac387bb498e35313b970b7fe9c4f9</Application>
  <AppVersion>15.0000</AppVersion>
  <Company>LEAP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2008-07-17T09:36:53Z</dcterms:created>
  <dc:creator>PC</dc:creator>
  <dc:description/>
  <dc:language>sr-Latn-RS</dc:language>
  <cp:lastModifiedBy/>
  <cp:lastPrinted>2015-01-26T12:14:02Z</cp:lastPrinted>
  <dcterms:modified xsi:type="dcterms:W3CDTF">2024-10-24T14:01:38Z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